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filterPrivacy="1" defaultThemeVersion="124226"/>
  <xr:revisionPtr revIDLastSave="0" documentId="8_{A09A6E9C-1F1E-3D47-80C8-E3A4FF9FF3E4}" xr6:coauthVersionLast="45" xr6:coauthVersionMax="45" xr10:uidLastSave="{00000000-0000-0000-0000-000000000000}"/>
  <bookViews>
    <workbookView xWindow="0" yWindow="0" windowWidth="20490" windowHeight="7755" tabRatio="799" firstSheet="1" activeTab="1" xr2:uid="{00000000-000D-0000-FFFF-FFFF00000000}"/>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Предложения" sheetId="12" r:id="rId6"/>
    <sheet name="Тес-хемский" sheetId="29" r:id="rId7"/>
  </sheets>
  <definedNames>
    <definedName name="_xlnm._FilterDatabase" localSheetId="4" hidden="1">'информация для bus.gov'!$A$2:$V$123</definedName>
    <definedName name="_xlnm._FilterDatabase" localSheetId="5" hidden="1">Предложения!$A$1:$B$669</definedName>
    <definedName name="_xlnm._FilterDatabase" localSheetId="0" hidden="1">'Рейтинг общий'!$A$1:$X$168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7" l="1"/>
  <c r="E5" i="7"/>
  <c r="F5" i="7"/>
  <c r="G5" i="7"/>
  <c r="H5" i="7"/>
  <c r="I5" i="7"/>
  <c r="J5" i="7"/>
  <c r="K5" i="7"/>
  <c r="L5" i="7"/>
  <c r="M5" i="7"/>
  <c r="N5" i="7"/>
  <c r="O5" i="7"/>
  <c r="P5" i="7"/>
  <c r="Q5" i="7"/>
  <c r="R5" i="7"/>
  <c r="S5" i="7"/>
  <c r="T5" i="7"/>
  <c r="U5" i="7"/>
  <c r="D7" i="7"/>
  <c r="E7" i="7"/>
  <c r="E11" i="7"/>
  <c r="F7" i="7"/>
  <c r="F11" i="7"/>
  <c r="G7" i="7"/>
  <c r="G11" i="7"/>
  <c r="H7" i="7"/>
  <c r="H11" i="7"/>
  <c r="I7" i="7"/>
  <c r="I11" i="7"/>
  <c r="J7" i="7"/>
  <c r="J11" i="7"/>
  <c r="K7" i="7"/>
  <c r="K11" i="7"/>
  <c r="L7" i="7"/>
  <c r="M7" i="7"/>
  <c r="M11" i="7"/>
  <c r="N7" i="7"/>
  <c r="N11" i="7"/>
  <c r="O7" i="7"/>
  <c r="O11" i="7"/>
  <c r="P7" i="7"/>
  <c r="P11" i="7"/>
  <c r="Q7" i="7"/>
  <c r="Q11" i="7"/>
  <c r="R7" i="7"/>
  <c r="R11" i="7"/>
  <c r="S7" i="7"/>
  <c r="S11" i="7"/>
  <c r="T7" i="7"/>
  <c r="U7" i="7"/>
  <c r="U11" i="7"/>
  <c r="D11" i="7"/>
  <c r="L11" i="7"/>
  <c r="T11" i="7"/>
  <c r="D12" i="7"/>
  <c r="D16" i="7"/>
  <c r="E12" i="7"/>
  <c r="E16" i="7"/>
  <c r="F12" i="7"/>
  <c r="G12" i="7"/>
  <c r="G16" i="7"/>
  <c r="H12" i="7"/>
  <c r="I12" i="7"/>
  <c r="I16" i="7"/>
  <c r="J12" i="7"/>
  <c r="K12" i="7"/>
  <c r="K16" i="7"/>
  <c r="L12" i="7"/>
  <c r="L16" i="7"/>
  <c r="M12" i="7"/>
  <c r="M16" i="7"/>
  <c r="N12" i="7"/>
  <c r="O12" i="7"/>
  <c r="O16" i="7"/>
  <c r="P12" i="7"/>
  <c r="Q12" i="7"/>
  <c r="Q16" i="7"/>
  <c r="R12" i="7"/>
  <c r="S12" i="7"/>
  <c r="S16" i="7"/>
  <c r="T12" i="7"/>
  <c r="T16" i="7"/>
  <c r="U12" i="7"/>
  <c r="U16" i="7"/>
  <c r="F16" i="7"/>
  <c r="H16" i="7"/>
  <c r="J16" i="7"/>
  <c r="N16" i="7"/>
  <c r="P16" i="7"/>
  <c r="R16" i="7"/>
  <c r="D19" i="7"/>
  <c r="D22" i="7"/>
  <c r="E19" i="7"/>
  <c r="F19" i="7"/>
  <c r="G19" i="7"/>
  <c r="H19" i="7"/>
  <c r="H22" i="7"/>
  <c r="I19" i="7"/>
  <c r="I22" i="7"/>
  <c r="J19" i="7"/>
  <c r="K19" i="7"/>
  <c r="L19" i="7"/>
  <c r="L22" i="7"/>
  <c r="M19" i="7"/>
  <c r="M22" i="7"/>
  <c r="N19" i="7"/>
  <c r="O19" i="7"/>
  <c r="P19" i="7"/>
  <c r="P22" i="7"/>
  <c r="Q19" i="7"/>
  <c r="Q22" i="7"/>
  <c r="R19" i="7"/>
  <c r="S19" i="7"/>
  <c r="T19" i="7"/>
  <c r="T22" i="7"/>
  <c r="U19" i="7"/>
  <c r="U22" i="7"/>
  <c r="E22" i="7"/>
  <c r="F22" i="7"/>
  <c r="G22" i="7"/>
  <c r="J22" i="7"/>
  <c r="K22" i="7"/>
  <c r="N22" i="7"/>
  <c r="O22" i="7"/>
  <c r="R22" i="7"/>
  <c r="S22" i="7"/>
  <c r="D24" i="7"/>
  <c r="D28" i="7"/>
  <c r="E24" i="7"/>
  <c r="E28" i="7"/>
  <c r="F24" i="7"/>
  <c r="G24" i="7"/>
  <c r="H24" i="7"/>
  <c r="H28" i="7"/>
  <c r="I24" i="7"/>
  <c r="I28" i="7"/>
  <c r="J24" i="7"/>
  <c r="K24" i="7"/>
  <c r="L24" i="7"/>
  <c r="L28" i="7"/>
  <c r="M24" i="7"/>
  <c r="N24" i="7"/>
  <c r="N28" i="7"/>
  <c r="O24" i="7"/>
  <c r="P24" i="7"/>
  <c r="P28" i="7"/>
  <c r="Q24" i="7"/>
  <c r="R24" i="7"/>
  <c r="R28" i="7"/>
  <c r="S24" i="7"/>
  <c r="T24" i="7"/>
  <c r="U24" i="7"/>
  <c r="U28" i="7"/>
  <c r="F28" i="7"/>
  <c r="G28" i="7"/>
  <c r="J28" i="7"/>
  <c r="K28" i="7"/>
  <c r="T28" i="7"/>
  <c r="D29" i="7"/>
  <c r="D33" i="7"/>
  <c r="E29" i="7"/>
  <c r="E33" i="7"/>
  <c r="F29" i="7"/>
  <c r="F33" i="7"/>
  <c r="G29" i="7"/>
  <c r="G33" i="7"/>
  <c r="H29" i="7"/>
  <c r="H33" i="7"/>
  <c r="I29" i="7"/>
  <c r="I33" i="7"/>
  <c r="J29" i="7"/>
  <c r="J33" i="7"/>
  <c r="K29" i="7"/>
  <c r="L29" i="7"/>
  <c r="L33" i="7"/>
  <c r="M29" i="7"/>
  <c r="M33" i="7"/>
  <c r="N29" i="7"/>
  <c r="N33" i="7"/>
  <c r="O29" i="7"/>
  <c r="O33" i="7"/>
  <c r="P29" i="7"/>
  <c r="P33" i="7"/>
  <c r="Q29" i="7"/>
  <c r="Q33" i="7"/>
  <c r="R29" i="7"/>
  <c r="R33" i="7"/>
  <c r="S29" i="7"/>
  <c r="S33" i="7"/>
  <c r="T29" i="7"/>
  <c r="T33" i="7"/>
  <c r="U29" i="7"/>
  <c r="U33" i="7"/>
  <c r="K33" i="7"/>
  <c r="D41" i="7"/>
  <c r="D40" i="7"/>
  <c r="E41" i="7"/>
  <c r="E40" i="7"/>
  <c r="F41" i="7"/>
  <c r="F40" i="7"/>
  <c r="G41" i="7"/>
  <c r="G40" i="7"/>
  <c r="H41" i="7"/>
  <c r="H40" i="7"/>
  <c r="I41" i="7"/>
  <c r="I40" i="7"/>
  <c r="J41" i="7"/>
  <c r="J40" i="7"/>
  <c r="K41" i="7"/>
  <c r="K40" i="7"/>
  <c r="L41" i="7"/>
  <c r="L40" i="7"/>
  <c r="M41" i="7"/>
  <c r="M40" i="7"/>
  <c r="N41" i="7"/>
  <c r="N40" i="7"/>
  <c r="O41" i="7"/>
  <c r="O40" i="7"/>
  <c r="P41" i="7"/>
  <c r="P40" i="7"/>
  <c r="Q41" i="7"/>
  <c r="Q40" i="7"/>
  <c r="R41" i="7"/>
  <c r="R40" i="7"/>
  <c r="S41" i="7"/>
  <c r="S40" i="7"/>
  <c r="T41" i="7"/>
  <c r="T40" i="7"/>
  <c r="U41" i="7"/>
  <c r="U40" i="7"/>
  <c r="G44" i="7"/>
  <c r="K44" i="7"/>
  <c r="O44" i="7"/>
  <c r="S44" i="7"/>
  <c r="D46" i="7"/>
  <c r="D51" i="7"/>
  <c r="E46" i="7"/>
  <c r="E51" i="7"/>
  <c r="F46" i="7"/>
  <c r="F51" i="7"/>
  <c r="G46" i="7"/>
  <c r="G53" i="7"/>
  <c r="G56" i="7"/>
  <c r="H46" i="7"/>
  <c r="H51" i="7"/>
  <c r="I46" i="7"/>
  <c r="I51" i="7"/>
  <c r="J46" i="7"/>
  <c r="J51" i="7"/>
  <c r="K46" i="7"/>
  <c r="K53" i="7"/>
  <c r="K56" i="7"/>
  <c r="L46" i="7"/>
  <c r="L51" i="7"/>
  <c r="M46" i="7"/>
  <c r="M51" i="7"/>
  <c r="N46" i="7"/>
  <c r="N51" i="7"/>
  <c r="O46" i="7"/>
  <c r="O53" i="7"/>
  <c r="O56" i="7"/>
  <c r="P46" i="7"/>
  <c r="P51" i="7"/>
  <c r="Q46" i="7"/>
  <c r="Q51" i="7"/>
  <c r="R46" i="7"/>
  <c r="R51" i="7"/>
  <c r="S46" i="7"/>
  <c r="S53" i="7"/>
  <c r="S56" i="7"/>
  <c r="T46" i="7"/>
  <c r="T51" i="7"/>
  <c r="U46" i="7"/>
  <c r="U51" i="7"/>
  <c r="K51" i="7"/>
  <c r="O51" i="7"/>
  <c r="F53" i="7"/>
  <c r="F56" i="7"/>
  <c r="J53" i="7"/>
  <c r="J56" i="7"/>
  <c r="N53" i="7"/>
  <c r="N56" i="7"/>
  <c r="P53" i="7"/>
  <c r="P56" i="7"/>
  <c r="D58" i="7"/>
  <c r="E58" i="7"/>
  <c r="E57" i="7"/>
  <c r="F58" i="7"/>
  <c r="G58" i="7"/>
  <c r="G57" i="7"/>
  <c r="H58" i="7"/>
  <c r="H57" i="7"/>
  <c r="I58" i="7"/>
  <c r="I57" i="7"/>
  <c r="J58" i="7"/>
  <c r="J57" i="7"/>
  <c r="K58" i="7"/>
  <c r="K57" i="7"/>
  <c r="L58" i="7"/>
  <c r="L57" i="7"/>
  <c r="M58" i="7"/>
  <c r="M57" i="7"/>
  <c r="N58" i="7"/>
  <c r="N57" i="7"/>
  <c r="O58" i="7"/>
  <c r="O57" i="7"/>
  <c r="P58" i="7"/>
  <c r="P57" i="7"/>
  <c r="Q58" i="7"/>
  <c r="Q57" i="7"/>
  <c r="R58" i="7"/>
  <c r="R57" i="7"/>
  <c r="S58" i="7"/>
  <c r="S57" i="7"/>
  <c r="T58" i="7"/>
  <c r="T57" i="7"/>
  <c r="U58" i="7"/>
  <c r="U57" i="7"/>
  <c r="G61" i="7"/>
  <c r="K61" i="7"/>
  <c r="O61" i="7"/>
  <c r="S61" i="7"/>
  <c r="D63" i="7"/>
  <c r="D62" i="7"/>
  <c r="E63" i="7"/>
  <c r="E62" i="7"/>
  <c r="F63" i="7"/>
  <c r="F62" i="7"/>
  <c r="G63" i="7"/>
  <c r="G62" i="7"/>
  <c r="H63" i="7"/>
  <c r="H62" i="7"/>
  <c r="I63" i="7"/>
  <c r="I62" i="7"/>
  <c r="J63" i="7"/>
  <c r="J62" i="7"/>
  <c r="K63" i="7"/>
  <c r="K62" i="7"/>
  <c r="L63" i="7"/>
  <c r="L62" i="7"/>
  <c r="M63" i="7"/>
  <c r="M62" i="7"/>
  <c r="N63" i="7"/>
  <c r="N62" i="7"/>
  <c r="O63" i="7"/>
  <c r="O62" i="7"/>
  <c r="P63" i="7"/>
  <c r="P62" i="7"/>
  <c r="Q63" i="7"/>
  <c r="Q62" i="7"/>
  <c r="R63" i="7"/>
  <c r="R62" i="7"/>
  <c r="S63" i="7"/>
  <c r="S62" i="7"/>
  <c r="T63" i="7"/>
  <c r="T62" i="7"/>
  <c r="U63" i="7"/>
  <c r="U62" i="7"/>
  <c r="G67" i="7"/>
  <c r="K67" i="7"/>
  <c r="O67" i="7"/>
  <c r="S67" i="7"/>
  <c r="D69" i="7"/>
  <c r="D68" i="7"/>
  <c r="E69" i="7"/>
  <c r="E68" i="7"/>
  <c r="F69" i="7"/>
  <c r="F68" i="7"/>
  <c r="G69" i="7"/>
  <c r="G68" i="7"/>
  <c r="H69" i="7"/>
  <c r="H68" i="7"/>
  <c r="I69" i="7"/>
  <c r="I68" i="7"/>
  <c r="J69" i="7"/>
  <c r="J68" i="7"/>
  <c r="K69" i="7"/>
  <c r="K68" i="7"/>
  <c r="L69" i="7"/>
  <c r="L68" i="7"/>
  <c r="M69" i="7"/>
  <c r="M68" i="7"/>
  <c r="N69" i="7"/>
  <c r="N68" i="7"/>
  <c r="O69" i="7"/>
  <c r="O68" i="7"/>
  <c r="P69" i="7"/>
  <c r="P68" i="7"/>
  <c r="Q69" i="7"/>
  <c r="Q68" i="7"/>
  <c r="R69" i="7"/>
  <c r="R68" i="7"/>
  <c r="S69" i="7"/>
  <c r="S68" i="7"/>
  <c r="T69" i="7"/>
  <c r="T68" i="7"/>
  <c r="U69" i="7"/>
  <c r="U68" i="7"/>
  <c r="K73" i="7"/>
  <c r="O73" i="7"/>
  <c r="S73" i="7"/>
  <c r="D79" i="7"/>
  <c r="D78" i="7"/>
  <c r="E79" i="7"/>
  <c r="E78" i="7"/>
  <c r="F79" i="7"/>
  <c r="F78" i="7"/>
  <c r="G79" i="7"/>
  <c r="G78" i="7"/>
  <c r="H79" i="7"/>
  <c r="H78" i="7"/>
  <c r="I79" i="7"/>
  <c r="I78" i="7"/>
  <c r="J79" i="7"/>
  <c r="J78" i="7"/>
  <c r="K79" i="7"/>
  <c r="K78" i="7"/>
  <c r="L79" i="7"/>
  <c r="L78" i="7"/>
  <c r="M79" i="7"/>
  <c r="M78" i="7"/>
  <c r="N79" i="7"/>
  <c r="N78" i="7"/>
  <c r="O79" i="7"/>
  <c r="O78" i="7"/>
  <c r="P79" i="7"/>
  <c r="P78" i="7"/>
  <c r="Q79" i="7"/>
  <c r="Q78" i="7"/>
  <c r="R79" i="7"/>
  <c r="R78" i="7"/>
  <c r="S79" i="7"/>
  <c r="S78" i="7"/>
  <c r="T79" i="7"/>
  <c r="T78" i="7"/>
  <c r="U79" i="7"/>
  <c r="U78" i="7"/>
  <c r="E83" i="7"/>
  <c r="G83" i="7"/>
  <c r="M83" i="7"/>
  <c r="O83" i="7"/>
  <c r="U83" i="7"/>
  <c r="D85" i="7"/>
  <c r="D84" i="7"/>
  <c r="E85" i="7"/>
  <c r="E84" i="7"/>
  <c r="F85" i="7"/>
  <c r="F84" i="7"/>
  <c r="G85" i="7"/>
  <c r="G84" i="7"/>
  <c r="H85" i="7"/>
  <c r="H84" i="7"/>
  <c r="I85" i="7"/>
  <c r="I84" i="7"/>
  <c r="J85" i="7"/>
  <c r="J84" i="7"/>
  <c r="K85" i="7"/>
  <c r="K84" i="7"/>
  <c r="L85" i="7"/>
  <c r="L84" i="7"/>
  <c r="M85" i="7"/>
  <c r="M84" i="7"/>
  <c r="N85" i="7"/>
  <c r="N84" i="7"/>
  <c r="O85" i="7"/>
  <c r="O84" i="7"/>
  <c r="P85" i="7"/>
  <c r="P84" i="7"/>
  <c r="Q85" i="7"/>
  <c r="Q84" i="7"/>
  <c r="R85" i="7"/>
  <c r="R84" i="7"/>
  <c r="S85" i="7"/>
  <c r="S84" i="7"/>
  <c r="T85" i="7"/>
  <c r="T84" i="7"/>
  <c r="U85" i="7"/>
  <c r="U84" i="7"/>
  <c r="F89" i="7"/>
  <c r="H89" i="7"/>
  <c r="N89" i="7"/>
  <c r="P89" i="7"/>
  <c r="D91" i="7"/>
  <c r="D90" i="7"/>
  <c r="E91" i="7"/>
  <c r="E90" i="7"/>
  <c r="F91" i="7"/>
  <c r="F90" i="7"/>
  <c r="G91" i="7"/>
  <c r="G90" i="7"/>
  <c r="H91" i="7"/>
  <c r="H90" i="7"/>
  <c r="I91" i="7"/>
  <c r="I90" i="7"/>
  <c r="J91" i="7"/>
  <c r="J90" i="7"/>
  <c r="K91" i="7"/>
  <c r="K90" i="7"/>
  <c r="L91" i="7"/>
  <c r="L90" i="7"/>
  <c r="M91" i="7"/>
  <c r="M90" i="7"/>
  <c r="N91" i="7"/>
  <c r="N90" i="7"/>
  <c r="O91" i="7"/>
  <c r="O90" i="7"/>
  <c r="P91" i="7"/>
  <c r="P90" i="7"/>
  <c r="Q91" i="7"/>
  <c r="Q90" i="7"/>
  <c r="R91" i="7"/>
  <c r="R90" i="7"/>
  <c r="S91" i="7"/>
  <c r="S90" i="7"/>
  <c r="T91" i="7"/>
  <c r="T90" i="7"/>
  <c r="U91" i="7"/>
  <c r="U90" i="7"/>
  <c r="Q95" i="7"/>
  <c r="D101" i="7"/>
  <c r="D100" i="7"/>
  <c r="E101" i="7"/>
  <c r="E100" i="7"/>
  <c r="F101" i="7"/>
  <c r="F100" i="7"/>
  <c r="G101" i="7"/>
  <c r="G100" i="7"/>
  <c r="H101" i="7"/>
  <c r="H100" i="7"/>
  <c r="I101" i="7"/>
  <c r="I100" i="7"/>
  <c r="J101" i="7"/>
  <c r="J100" i="7"/>
  <c r="K101" i="7"/>
  <c r="K100" i="7"/>
  <c r="L101" i="7"/>
  <c r="L100" i="7"/>
  <c r="M101" i="7"/>
  <c r="M100" i="7"/>
  <c r="N101" i="7"/>
  <c r="N100" i="7"/>
  <c r="O101" i="7"/>
  <c r="O100" i="7"/>
  <c r="P101" i="7"/>
  <c r="P100" i="7"/>
  <c r="Q101" i="7"/>
  <c r="Q100" i="7"/>
  <c r="R101" i="7"/>
  <c r="R100" i="7"/>
  <c r="S101" i="7"/>
  <c r="S100" i="7"/>
  <c r="T101" i="7"/>
  <c r="T100" i="7"/>
  <c r="U101" i="7"/>
  <c r="U100" i="7"/>
  <c r="E105" i="7"/>
  <c r="G105" i="7"/>
  <c r="M105" i="7"/>
  <c r="O105" i="7"/>
  <c r="U105" i="7"/>
  <c r="D107" i="7"/>
  <c r="D106" i="7"/>
  <c r="E107" i="7"/>
  <c r="E106" i="7"/>
  <c r="F107" i="7"/>
  <c r="F106" i="7"/>
  <c r="G107" i="7"/>
  <c r="G106" i="7"/>
  <c r="H107" i="7"/>
  <c r="H106" i="7"/>
  <c r="I107" i="7"/>
  <c r="I106" i="7"/>
  <c r="J107" i="7"/>
  <c r="J106" i="7"/>
  <c r="K107" i="7"/>
  <c r="K106" i="7"/>
  <c r="L107" i="7"/>
  <c r="L106" i="7"/>
  <c r="M107" i="7"/>
  <c r="M106" i="7"/>
  <c r="N107" i="7"/>
  <c r="N106" i="7"/>
  <c r="O107" i="7"/>
  <c r="O106" i="7"/>
  <c r="P107" i="7"/>
  <c r="P106" i="7"/>
  <c r="Q107" i="7"/>
  <c r="Q106" i="7"/>
  <c r="R107" i="7"/>
  <c r="R106" i="7"/>
  <c r="S107" i="7"/>
  <c r="S106" i="7"/>
  <c r="T107" i="7"/>
  <c r="T106" i="7"/>
  <c r="U107" i="7"/>
  <c r="U106" i="7"/>
  <c r="K111" i="7"/>
  <c r="O111" i="7"/>
  <c r="D113" i="7"/>
  <c r="D112" i="7"/>
  <c r="E113" i="7"/>
  <c r="E112" i="7"/>
  <c r="F113" i="7"/>
  <c r="F112" i="7"/>
  <c r="G113" i="7"/>
  <c r="G112" i="7"/>
  <c r="H113" i="7"/>
  <c r="H112" i="7"/>
  <c r="I113" i="7"/>
  <c r="I112" i="7"/>
  <c r="J113" i="7"/>
  <c r="J112" i="7"/>
  <c r="K113" i="7"/>
  <c r="K112" i="7"/>
  <c r="L113" i="7"/>
  <c r="L112" i="7"/>
  <c r="M113" i="7"/>
  <c r="M112" i="7"/>
  <c r="N113" i="7"/>
  <c r="N112" i="7"/>
  <c r="O113" i="7"/>
  <c r="O112" i="7"/>
  <c r="P113" i="7"/>
  <c r="P112" i="7"/>
  <c r="Q113" i="7"/>
  <c r="Q112" i="7"/>
  <c r="R113" i="7"/>
  <c r="R112" i="7"/>
  <c r="S113" i="7"/>
  <c r="S112" i="7"/>
  <c r="T113" i="7"/>
  <c r="T112" i="7"/>
  <c r="U113" i="7"/>
  <c r="U112" i="7"/>
  <c r="E117" i="7"/>
  <c r="G117" i="7"/>
  <c r="K117" i="7"/>
  <c r="M117" i="7"/>
  <c r="O117" i="7"/>
  <c r="S117" i="7"/>
  <c r="U117" i="7"/>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BB133" i="4"/>
  <c r="BC133" i="4"/>
  <c r="BD133" i="4"/>
  <c r="BE133" i="4"/>
  <c r="BF133" i="4"/>
  <c r="BG133" i="4"/>
  <c r="BH133" i="4"/>
  <c r="BI133" i="4"/>
  <c r="BJ133" i="4"/>
  <c r="BK133" i="4"/>
  <c r="BL133" i="4"/>
  <c r="BM133" i="4"/>
  <c r="BN133" i="4"/>
  <c r="BO133" i="4"/>
  <c r="BP133" i="4"/>
  <c r="BQ133" i="4"/>
  <c r="BR133" i="4"/>
  <c r="BS133" i="4"/>
  <c r="BT133" i="4"/>
  <c r="BU133" i="4"/>
  <c r="BV133" i="4"/>
  <c r="BW133" i="4"/>
  <c r="BX133" i="4"/>
  <c r="BY133" i="4"/>
  <c r="BZ133" i="4"/>
  <c r="CA133" i="4"/>
  <c r="CB133" i="4"/>
  <c r="CC133" i="4"/>
  <c r="CD133" i="4"/>
  <c r="CE133" i="4"/>
  <c r="CF133" i="4"/>
  <c r="CG133" i="4"/>
  <c r="CH133" i="4"/>
  <c r="CI133" i="4"/>
  <c r="CJ133" i="4"/>
  <c r="CK133" i="4"/>
  <c r="CL133" i="4"/>
  <c r="CM133" i="4"/>
  <c r="CN133" i="4"/>
  <c r="CO133" i="4"/>
  <c r="CP133" i="4"/>
  <c r="CQ133" i="4"/>
  <c r="CR133" i="4"/>
  <c r="CS133" i="4"/>
  <c r="CT133" i="4"/>
  <c r="CU133" i="4"/>
  <c r="CV133" i="4"/>
  <c r="CW133" i="4"/>
  <c r="CX133" i="4"/>
  <c r="CY133" i="4"/>
  <c r="CZ133" i="4"/>
  <c r="DA133" i="4"/>
  <c r="DB133" i="4"/>
  <c r="DC133" i="4"/>
  <c r="DD133" i="4"/>
  <c r="DE133" i="4"/>
  <c r="DF133" i="4"/>
  <c r="DG133" i="4"/>
  <c r="DH133" i="4"/>
  <c r="DI133" i="4"/>
  <c r="DJ133" i="4"/>
  <c r="DK133" i="4"/>
  <c r="DL133" i="4"/>
  <c r="DM133" i="4"/>
  <c r="DN133" i="4"/>
  <c r="DO133" i="4"/>
  <c r="DP133" i="4"/>
  <c r="DQ133" i="4"/>
  <c r="DR133" i="4"/>
  <c r="DS133" i="4"/>
  <c r="DT133" i="4"/>
  <c r="DU133" i="4"/>
  <c r="DV133" i="4"/>
  <c r="DW133" i="4"/>
  <c r="DX133" i="4"/>
  <c r="DY133" i="4"/>
  <c r="DZ133" i="4"/>
  <c r="EA133" i="4"/>
  <c r="EB133" i="4"/>
  <c r="EC133" i="4"/>
  <c r="ED133" i="4"/>
  <c r="EE133" i="4"/>
  <c r="EF133" i="4"/>
  <c r="EG133" i="4"/>
  <c r="EH133" i="4"/>
  <c r="EI133" i="4"/>
  <c r="EJ133" i="4"/>
  <c r="EK133" i="4"/>
  <c r="EL133" i="4"/>
  <c r="EM133" i="4"/>
  <c r="EN133" i="4"/>
  <c r="EO133" i="4"/>
  <c r="EP133" i="4"/>
  <c r="EQ133" i="4"/>
  <c r="ER133" i="4"/>
  <c r="ES133" i="4"/>
  <c r="ET133" i="4"/>
  <c r="EU133" i="4"/>
  <c r="EV133" i="4"/>
  <c r="EW133" i="4"/>
  <c r="EX133" i="4"/>
  <c r="EY133" i="4"/>
  <c r="EZ133" i="4"/>
  <c r="FA133" i="4"/>
  <c r="FB133" i="4"/>
  <c r="FC133" i="4"/>
  <c r="FD133" i="4"/>
  <c r="FE133" i="4"/>
  <c r="FF133" i="4"/>
  <c r="FG133" i="4"/>
  <c r="FH133" i="4"/>
  <c r="FI133" i="4"/>
  <c r="FJ133" i="4"/>
  <c r="FK133" i="4"/>
  <c r="FL133" i="4"/>
  <c r="FM133" i="4"/>
  <c r="FN133" i="4"/>
  <c r="F133" i="4"/>
  <c r="G133" i="4"/>
  <c r="H133" i="4"/>
  <c r="E13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BB123" i="4"/>
  <c r="BC123" i="4"/>
  <c r="BD123" i="4"/>
  <c r="BE123" i="4"/>
  <c r="BF123" i="4"/>
  <c r="BG123" i="4"/>
  <c r="BH123" i="4"/>
  <c r="BI123" i="4"/>
  <c r="BJ123" i="4"/>
  <c r="BK123" i="4"/>
  <c r="BL123" i="4"/>
  <c r="BM123" i="4"/>
  <c r="BN123" i="4"/>
  <c r="BO123" i="4"/>
  <c r="BP123" i="4"/>
  <c r="BQ123" i="4"/>
  <c r="BR123" i="4"/>
  <c r="BS123" i="4"/>
  <c r="BT123" i="4"/>
  <c r="BU123" i="4"/>
  <c r="BV123" i="4"/>
  <c r="BW123" i="4"/>
  <c r="BX123" i="4"/>
  <c r="BY123" i="4"/>
  <c r="BZ123" i="4"/>
  <c r="CA123" i="4"/>
  <c r="CB123" i="4"/>
  <c r="CC123" i="4"/>
  <c r="CD123" i="4"/>
  <c r="CE123" i="4"/>
  <c r="CF123" i="4"/>
  <c r="CG123" i="4"/>
  <c r="CH123" i="4"/>
  <c r="CI123" i="4"/>
  <c r="CJ123" i="4"/>
  <c r="CK123" i="4"/>
  <c r="CL123" i="4"/>
  <c r="CM123" i="4"/>
  <c r="CN123" i="4"/>
  <c r="CO123" i="4"/>
  <c r="CP123" i="4"/>
  <c r="CQ123" i="4"/>
  <c r="CR123" i="4"/>
  <c r="CS123" i="4"/>
  <c r="CT123" i="4"/>
  <c r="CU123" i="4"/>
  <c r="CV123" i="4"/>
  <c r="CW123" i="4"/>
  <c r="CX123" i="4"/>
  <c r="CY123" i="4"/>
  <c r="CZ123" i="4"/>
  <c r="DA123" i="4"/>
  <c r="DB123" i="4"/>
  <c r="DC123" i="4"/>
  <c r="DD123" i="4"/>
  <c r="DE123" i="4"/>
  <c r="DF123" i="4"/>
  <c r="DG123" i="4"/>
  <c r="DH123" i="4"/>
  <c r="DI123" i="4"/>
  <c r="DJ123" i="4"/>
  <c r="DK123" i="4"/>
  <c r="DL123" i="4"/>
  <c r="DM123" i="4"/>
  <c r="DN123" i="4"/>
  <c r="DO123" i="4"/>
  <c r="DP123" i="4"/>
  <c r="DQ123" i="4"/>
  <c r="DR123" i="4"/>
  <c r="DS123" i="4"/>
  <c r="DT123" i="4"/>
  <c r="DU123" i="4"/>
  <c r="DV123" i="4"/>
  <c r="DW123" i="4"/>
  <c r="DX123" i="4"/>
  <c r="DY123" i="4"/>
  <c r="DZ123" i="4"/>
  <c r="EA123" i="4"/>
  <c r="EB123" i="4"/>
  <c r="EC123" i="4"/>
  <c r="ED123" i="4"/>
  <c r="EE123" i="4"/>
  <c r="EF123" i="4"/>
  <c r="EG123" i="4"/>
  <c r="EH123" i="4"/>
  <c r="EI123" i="4"/>
  <c r="EJ123" i="4"/>
  <c r="EK123" i="4"/>
  <c r="EL123" i="4"/>
  <c r="EM123" i="4"/>
  <c r="EN123" i="4"/>
  <c r="EO123" i="4"/>
  <c r="EP123" i="4"/>
  <c r="EQ123" i="4"/>
  <c r="ER123" i="4"/>
  <c r="ES123" i="4"/>
  <c r="ET123" i="4"/>
  <c r="EU123" i="4"/>
  <c r="EV123" i="4"/>
  <c r="EW123" i="4"/>
  <c r="EX123" i="4"/>
  <c r="EY123" i="4"/>
  <c r="EZ123" i="4"/>
  <c r="FA123" i="4"/>
  <c r="FB123" i="4"/>
  <c r="FC123" i="4"/>
  <c r="FD123" i="4"/>
  <c r="FE123" i="4"/>
  <c r="FF123" i="4"/>
  <c r="FG123" i="4"/>
  <c r="FH123" i="4"/>
  <c r="FI123" i="4"/>
  <c r="FJ123" i="4"/>
  <c r="FK123" i="4"/>
  <c r="FL123" i="4"/>
  <c r="FM123" i="4"/>
  <c r="FN123"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CC114" i="4"/>
  <c r="CD114" i="4"/>
  <c r="CE114" i="4"/>
  <c r="CF114" i="4"/>
  <c r="CG114" i="4"/>
  <c r="CH114" i="4"/>
  <c r="CI114" i="4"/>
  <c r="CJ114" i="4"/>
  <c r="CK114" i="4"/>
  <c r="CL114" i="4"/>
  <c r="CM114" i="4"/>
  <c r="CN114" i="4"/>
  <c r="CO114" i="4"/>
  <c r="CP114" i="4"/>
  <c r="CQ114" i="4"/>
  <c r="CR114" i="4"/>
  <c r="CS114" i="4"/>
  <c r="CT114" i="4"/>
  <c r="CU114" i="4"/>
  <c r="CV114" i="4"/>
  <c r="CW114" i="4"/>
  <c r="CX114" i="4"/>
  <c r="CY114" i="4"/>
  <c r="CZ114" i="4"/>
  <c r="DA114" i="4"/>
  <c r="DB114" i="4"/>
  <c r="DC114" i="4"/>
  <c r="DD114" i="4"/>
  <c r="DE114" i="4"/>
  <c r="DF114" i="4"/>
  <c r="DG114" i="4"/>
  <c r="DH114" i="4"/>
  <c r="DI114" i="4"/>
  <c r="DJ114" i="4"/>
  <c r="DK114" i="4"/>
  <c r="DL114" i="4"/>
  <c r="DM114" i="4"/>
  <c r="DN114" i="4"/>
  <c r="DO114" i="4"/>
  <c r="DP114" i="4"/>
  <c r="DQ114" i="4"/>
  <c r="DR114" i="4"/>
  <c r="DS114" i="4"/>
  <c r="DT114" i="4"/>
  <c r="DU114" i="4"/>
  <c r="DV114" i="4"/>
  <c r="DW114" i="4"/>
  <c r="DX114" i="4"/>
  <c r="DY114" i="4"/>
  <c r="DZ114" i="4"/>
  <c r="EA114" i="4"/>
  <c r="EB114" i="4"/>
  <c r="EC114" i="4"/>
  <c r="ED114" i="4"/>
  <c r="EE114" i="4"/>
  <c r="EF114" i="4"/>
  <c r="EG114" i="4"/>
  <c r="EH114" i="4"/>
  <c r="EI114" i="4"/>
  <c r="EJ114" i="4"/>
  <c r="EK114" i="4"/>
  <c r="EL114" i="4"/>
  <c r="EM114" i="4"/>
  <c r="EN114" i="4"/>
  <c r="EO114" i="4"/>
  <c r="EP114" i="4"/>
  <c r="EQ114" i="4"/>
  <c r="ER114" i="4"/>
  <c r="ES114" i="4"/>
  <c r="ET114" i="4"/>
  <c r="EU114" i="4"/>
  <c r="EV114" i="4"/>
  <c r="EW114" i="4"/>
  <c r="EX114" i="4"/>
  <c r="EY114" i="4"/>
  <c r="EZ114" i="4"/>
  <c r="FA114" i="4"/>
  <c r="FB114" i="4"/>
  <c r="FC114" i="4"/>
  <c r="FD114" i="4"/>
  <c r="FE114" i="4"/>
  <c r="FF114" i="4"/>
  <c r="FG114" i="4"/>
  <c r="FH114" i="4"/>
  <c r="FI114" i="4"/>
  <c r="FJ114" i="4"/>
  <c r="FK114" i="4"/>
  <c r="FL114" i="4"/>
  <c r="FM114" i="4"/>
  <c r="FN114" i="4"/>
  <c r="H53" i="7"/>
  <c r="H56" i="7"/>
  <c r="R67" i="7"/>
  <c r="I61" i="7"/>
  <c r="S111" i="7"/>
  <c r="Q105" i="7"/>
  <c r="I105" i="7"/>
  <c r="D95" i="7"/>
  <c r="R89" i="7"/>
  <c r="J89" i="7"/>
  <c r="Q83" i="7"/>
  <c r="I83" i="7"/>
  <c r="G73" i="7"/>
  <c r="T67" i="7"/>
  <c r="U61" i="7"/>
  <c r="M61" i="7"/>
  <c r="E61" i="7"/>
  <c r="R53" i="7"/>
  <c r="R56" i="7"/>
  <c r="S51" i="7"/>
  <c r="Q44" i="7"/>
  <c r="I44" i="7"/>
  <c r="U44" i="7"/>
  <c r="M44" i="7"/>
  <c r="E44" i="7"/>
  <c r="M95" i="7"/>
  <c r="Q61" i="7"/>
  <c r="Q117" i="7"/>
  <c r="I117" i="7"/>
  <c r="G111" i="7"/>
  <c r="S105" i="7"/>
  <c r="K105" i="7"/>
  <c r="H95" i="7"/>
  <c r="T89" i="7"/>
  <c r="L89" i="7"/>
  <c r="D89" i="7"/>
  <c r="S83" i="7"/>
  <c r="K83" i="7"/>
  <c r="U67" i="7"/>
  <c r="T53" i="7"/>
  <c r="T56" i="7"/>
  <c r="L53" i="7"/>
  <c r="L56" i="7"/>
  <c r="D53" i="7"/>
  <c r="D56" i="7"/>
  <c r="G51" i="7"/>
  <c r="U111" i="7"/>
  <c r="Q111" i="7"/>
  <c r="M111" i="7"/>
  <c r="I111" i="7"/>
  <c r="E111" i="7"/>
  <c r="J95" i="7"/>
  <c r="F95" i="7"/>
  <c r="K97" i="7"/>
  <c r="K99" i="7"/>
  <c r="I97" i="7"/>
  <c r="I99" i="7"/>
  <c r="G97" i="7"/>
  <c r="G99" i="7"/>
  <c r="E97" i="7"/>
  <c r="E99" i="7"/>
  <c r="U73" i="7"/>
  <c r="Q73" i="7"/>
  <c r="M73" i="7"/>
  <c r="I73" i="7"/>
  <c r="E73" i="7"/>
  <c r="M67" i="7"/>
  <c r="I67" i="7"/>
  <c r="E67" i="7"/>
  <c r="U53" i="7"/>
  <c r="U56" i="7"/>
  <c r="Q53" i="7"/>
  <c r="Q56" i="7"/>
  <c r="M53" i="7"/>
  <c r="M56" i="7"/>
  <c r="I53" i="7"/>
  <c r="I56" i="7"/>
  <c r="E53" i="7"/>
  <c r="E56" i="7"/>
  <c r="R97" i="7"/>
  <c r="R99" i="7"/>
  <c r="H97" i="7"/>
  <c r="H99" i="7"/>
  <c r="T117" i="7"/>
  <c r="R117" i="7"/>
  <c r="P117" i="7"/>
  <c r="N117" i="7"/>
  <c r="L117" i="7"/>
  <c r="J117" i="7"/>
  <c r="H117" i="7"/>
  <c r="F117" i="7"/>
  <c r="D117" i="7"/>
  <c r="T111" i="7"/>
  <c r="R111" i="7"/>
  <c r="P111" i="7"/>
  <c r="N111" i="7"/>
  <c r="L111" i="7"/>
  <c r="J111" i="7"/>
  <c r="H111" i="7"/>
  <c r="F111" i="7"/>
  <c r="D111" i="7"/>
  <c r="T105" i="7"/>
  <c r="R105" i="7"/>
  <c r="P105" i="7"/>
  <c r="N105" i="7"/>
  <c r="L105" i="7"/>
  <c r="J105" i="7"/>
  <c r="H105" i="7"/>
  <c r="F105" i="7"/>
  <c r="D105" i="7"/>
  <c r="S95" i="7"/>
  <c r="O95" i="7"/>
  <c r="K95" i="7"/>
  <c r="I95" i="7"/>
  <c r="G95" i="7"/>
  <c r="E95" i="7"/>
  <c r="U89" i="7"/>
  <c r="S89" i="7"/>
  <c r="Q89" i="7"/>
  <c r="O89" i="7"/>
  <c r="M89" i="7"/>
  <c r="K89" i="7"/>
  <c r="I89" i="7"/>
  <c r="G89" i="7"/>
  <c r="E89" i="7"/>
  <c r="T83" i="7"/>
  <c r="R83" i="7"/>
  <c r="P83" i="7"/>
  <c r="N83" i="7"/>
  <c r="L83" i="7"/>
  <c r="J83" i="7"/>
  <c r="H83" i="7"/>
  <c r="F83" i="7"/>
  <c r="D83" i="7"/>
  <c r="T73" i="7"/>
  <c r="R73" i="7"/>
  <c r="P73" i="7"/>
  <c r="N73" i="7"/>
  <c r="L73" i="7"/>
  <c r="J73" i="7"/>
  <c r="H73" i="7"/>
  <c r="F73" i="7"/>
  <c r="D73" i="7"/>
  <c r="P67" i="7"/>
  <c r="N67" i="7"/>
  <c r="L67" i="7"/>
  <c r="J67" i="7"/>
  <c r="H67" i="7"/>
  <c r="F67" i="7"/>
  <c r="D67" i="7"/>
  <c r="T61" i="7"/>
  <c r="R61" i="7"/>
  <c r="P61" i="7"/>
  <c r="N61" i="7"/>
  <c r="L61" i="7"/>
  <c r="J61" i="7"/>
  <c r="H61" i="7"/>
  <c r="F57" i="7"/>
  <c r="F61" i="7"/>
  <c r="D57" i="7"/>
  <c r="D61" i="7"/>
  <c r="T44" i="7"/>
  <c r="R44" i="7"/>
  <c r="P44" i="7"/>
  <c r="N44" i="7"/>
  <c r="L44" i="7"/>
  <c r="J44" i="7"/>
  <c r="H44" i="7"/>
  <c r="F44" i="7"/>
  <c r="D44" i="7"/>
  <c r="S23" i="7"/>
  <c r="S35" i="7"/>
  <c r="Q23" i="7"/>
  <c r="Q35" i="7"/>
  <c r="O23" i="7"/>
  <c r="O35" i="7"/>
  <c r="M23" i="7"/>
  <c r="M35" i="7"/>
  <c r="K23" i="7"/>
  <c r="K35" i="7"/>
  <c r="I23" i="7"/>
  <c r="I35" i="7"/>
  <c r="G23" i="7"/>
  <c r="G35" i="7"/>
  <c r="E23" i="7"/>
  <c r="E35" i="7"/>
  <c r="N97" i="7"/>
  <c r="N99" i="7"/>
  <c r="D97" i="7"/>
  <c r="D99" i="7"/>
  <c r="Q67" i="7"/>
  <c r="U95" i="7"/>
  <c r="T95" i="7"/>
  <c r="R95" i="7"/>
  <c r="P95" i="7"/>
  <c r="N95" i="7"/>
  <c r="L95" i="7"/>
  <c r="U97" i="7"/>
  <c r="U99" i="7"/>
  <c r="T97" i="7"/>
  <c r="T99" i="7"/>
  <c r="P97" i="7"/>
  <c r="P99" i="7"/>
  <c r="L97" i="7"/>
  <c r="L99" i="7"/>
  <c r="J97" i="7"/>
  <c r="J99" i="7"/>
  <c r="F97" i="7"/>
  <c r="F99" i="7"/>
  <c r="U75" i="7"/>
  <c r="U77" i="7"/>
  <c r="T75" i="7"/>
  <c r="T77" i="7"/>
  <c r="R75" i="7"/>
  <c r="R77" i="7"/>
  <c r="P75" i="7"/>
  <c r="P77" i="7"/>
  <c r="N75" i="7"/>
  <c r="N77" i="7"/>
  <c r="L75" i="7"/>
  <c r="L77" i="7"/>
  <c r="J75" i="7"/>
  <c r="J77" i="7"/>
  <c r="H75" i="7"/>
  <c r="H77" i="7"/>
  <c r="F75" i="7"/>
  <c r="F77" i="7"/>
  <c r="D75" i="7"/>
  <c r="D77" i="7"/>
  <c r="U6" i="7"/>
  <c r="U18" i="7"/>
  <c r="T6" i="7"/>
  <c r="T18" i="7"/>
  <c r="R6" i="7"/>
  <c r="R18" i="7"/>
  <c r="P6" i="7"/>
  <c r="P18" i="7"/>
  <c r="N6" i="7"/>
  <c r="N18" i="7"/>
  <c r="L6" i="7"/>
  <c r="L18" i="7"/>
  <c r="J6" i="7"/>
  <c r="J18" i="7"/>
  <c r="H6" i="7"/>
  <c r="H18" i="7"/>
  <c r="F6" i="7"/>
  <c r="F18" i="7"/>
  <c r="D6" i="7"/>
  <c r="D18" i="7"/>
  <c r="I75" i="7"/>
  <c r="I77" i="7"/>
  <c r="S75" i="7"/>
  <c r="S77" i="7"/>
  <c r="Q75" i="7"/>
  <c r="Q77" i="7"/>
  <c r="O75" i="7"/>
  <c r="O77" i="7"/>
  <c r="M75" i="7"/>
  <c r="M77" i="7"/>
  <c r="K75" i="7"/>
  <c r="K77" i="7"/>
  <c r="G75" i="7"/>
  <c r="G77" i="7"/>
  <c r="E75" i="7"/>
  <c r="E77" i="7"/>
  <c r="U23" i="7"/>
  <c r="U35" i="7"/>
  <c r="T23" i="7"/>
  <c r="T35" i="7"/>
  <c r="R23" i="7"/>
  <c r="R35" i="7"/>
  <c r="P23" i="7"/>
  <c r="P35" i="7"/>
  <c r="N23" i="7"/>
  <c r="N35" i="7"/>
  <c r="L23" i="7"/>
  <c r="L35" i="7"/>
  <c r="J23" i="7"/>
  <c r="J35" i="7"/>
  <c r="H23" i="7"/>
  <c r="H35" i="7"/>
  <c r="F23" i="7"/>
  <c r="F35" i="7"/>
  <c r="D23" i="7"/>
  <c r="D35" i="7"/>
  <c r="S28" i="7"/>
  <c r="Q28" i="7"/>
  <c r="O28" i="7"/>
  <c r="M28" i="7"/>
  <c r="S119" i="7"/>
  <c r="S122" i="7"/>
  <c r="O119" i="7"/>
  <c r="O122" i="7"/>
  <c r="I119" i="7"/>
  <c r="I122" i="7"/>
  <c r="E119" i="7"/>
  <c r="E122" i="7"/>
  <c r="S97" i="7"/>
  <c r="S99" i="7"/>
  <c r="Q97" i="7"/>
  <c r="Q99" i="7"/>
  <c r="O97" i="7"/>
  <c r="O99" i="7"/>
  <c r="M97" i="7"/>
  <c r="M99" i="7"/>
  <c r="Q119" i="7"/>
  <c r="Q122" i="7"/>
  <c r="M119" i="7"/>
  <c r="M122" i="7"/>
  <c r="K119" i="7"/>
  <c r="K122" i="7"/>
  <c r="G119" i="7"/>
  <c r="G122" i="7"/>
  <c r="U119" i="7"/>
  <c r="U122" i="7"/>
  <c r="T119" i="7"/>
  <c r="T122" i="7"/>
  <c r="R119" i="7"/>
  <c r="R122" i="7"/>
  <c r="P119" i="7"/>
  <c r="P122" i="7"/>
  <c r="N119" i="7"/>
  <c r="N122" i="7"/>
  <c r="L119" i="7"/>
  <c r="L122" i="7"/>
  <c r="J119" i="7"/>
  <c r="J122" i="7"/>
  <c r="H119" i="7"/>
  <c r="H122" i="7"/>
  <c r="F119" i="7"/>
  <c r="F122" i="7"/>
  <c r="D119" i="7"/>
  <c r="D122" i="7"/>
  <c r="L38" i="7"/>
  <c r="S6" i="7"/>
  <c r="Q6" i="7"/>
  <c r="O6" i="7"/>
  <c r="M6" i="7"/>
  <c r="K6" i="7"/>
  <c r="I6" i="7"/>
  <c r="G6" i="7"/>
  <c r="E6" i="7"/>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BB106" i="4"/>
  <c r="BC106" i="4"/>
  <c r="BD106" i="4"/>
  <c r="BE106" i="4"/>
  <c r="BF106" i="4"/>
  <c r="BG106" i="4"/>
  <c r="BH106" i="4"/>
  <c r="BI106" i="4"/>
  <c r="BJ106" i="4"/>
  <c r="BK106" i="4"/>
  <c r="BL106" i="4"/>
  <c r="BM106" i="4"/>
  <c r="BN106" i="4"/>
  <c r="BO106" i="4"/>
  <c r="BP106" i="4"/>
  <c r="BQ106" i="4"/>
  <c r="BR106" i="4"/>
  <c r="BS106" i="4"/>
  <c r="BT106" i="4"/>
  <c r="BU106" i="4"/>
  <c r="BV106" i="4"/>
  <c r="BW106" i="4"/>
  <c r="BX106" i="4"/>
  <c r="BY106" i="4"/>
  <c r="BZ106" i="4"/>
  <c r="CA106" i="4"/>
  <c r="CB106" i="4"/>
  <c r="CC106" i="4"/>
  <c r="CD106" i="4"/>
  <c r="CE106" i="4"/>
  <c r="CF106" i="4"/>
  <c r="CG106" i="4"/>
  <c r="CH106" i="4"/>
  <c r="CI106" i="4"/>
  <c r="CJ106" i="4"/>
  <c r="CK106" i="4"/>
  <c r="CL106" i="4"/>
  <c r="CM106" i="4"/>
  <c r="CN106" i="4"/>
  <c r="CO106" i="4"/>
  <c r="CP106" i="4"/>
  <c r="CQ106" i="4"/>
  <c r="CR106" i="4"/>
  <c r="CS106" i="4"/>
  <c r="CT106" i="4"/>
  <c r="CU106" i="4"/>
  <c r="CV106" i="4"/>
  <c r="CW106" i="4"/>
  <c r="CX106" i="4"/>
  <c r="CY106" i="4"/>
  <c r="CZ106" i="4"/>
  <c r="DA106" i="4"/>
  <c r="DB106" i="4"/>
  <c r="DC106" i="4"/>
  <c r="DD106" i="4"/>
  <c r="DE106" i="4"/>
  <c r="DF106" i="4"/>
  <c r="DG106" i="4"/>
  <c r="DH106" i="4"/>
  <c r="DI106" i="4"/>
  <c r="DJ106" i="4"/>
  <c r="DK106" i="4"/>
  <c r="DL106" i="4"/>
  <c r="DM106" i="4"/>
  <c r="DN106" i="4"/>
  <c r="DO106" i="4"/>
  <c r="DP106" i="4"/>
  <c r="DQ106" i="4"/>
  <c r="DR106" i="4"/>
  <c r="DS106" i="4"/>
  <c r="DT106" i="4"/>
  <c r="DU106" i="4"/>
  <c r="DV106" i="4"/>
  <c r="DW106" i="4"/>
  <c r="DX106" i="4"/>
  <c r="DY106" i="4"/>
  <c r="DZ106" i="4"/>
  <c r="EA106" i="4"/>
  <c r="EB106" i="4"/>
  <c r="EC106" i="4"/>
  <c r="ED106" i="4"/>
  <c r="EE106" i="4"/>
  <c r="EF106" i="4"/>
  <c r="EG106" i="4"/>
  <c r="EH106" i="4"/>
  <c r="EI106" i="4"/>
  <c r="EJ106" i="4"/>
  <c r="EK106" i="4"/>
  <c r="EL106" i="4"/>
  <c r="EM106" i="4"/>
  <c r="EN106" i="4"/>
  <c r="EO106" i="4"/>
  <c r="EP106" i="4"/>
  <c r="EQ106" i="4"/>
  <c r="ER106" i="4"/>
  <c r="ES106" i="4"/>
  <c r="ET106" i="4"/>
  <c r="EU106" i="4"/>
  <c r="EV106" i="4"/>
  <c r="EW106" i="4"/>
  <c r="EX106" i="4"/>
  <c r="EY106" i="4"/>
  <c r="EZ106" i="4"/>
  <c r="FA106" i="4"/>
  <c r="FB106" i="4"/>
  <c r="FC106" i="4"/>
  <c r="FD106" i="4"/>
  <c r="FE106" i="4"/>
  <c r="FF106" i="4"/>
  <c r="FG106" i="4"/>
  <c r="FH106" i="4"/>
  <c r="FI106" i="4"/>
  <c r="FJ106" i="4"/>
  <c r="FK106" i="4"/>
  <c r="FL106" i="4"/>
  <c r="FM106" i="4"/>
  <c r="FN106" i="4"/>
  <c r="E106" i="4"/>
  <c r="F106"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BA98" i="4"/>
  <c r="BB98" i="4"/>
  <c r="BC98" i="4"/>
  <c r="BD98" i="4"/>
  <c r="BE98" i="4"/>
  <c r="BF98" i="4"/>
  <c r="BG98" i="4"/>
  <c r="BH98" i="4"/>
  <c r="BI98" i="4"/>
  <c r="BJ98" i="4"/>
  <c r="BK98" i="4"/>
  <c r="BL98" i="4"/>
  <c r="BM98" i="4"/>
  <c r="BN98" i="4"/>
  <c r="BO98" i="4"/>
  <c r="BP98" i="4"/>
  <c r="BQ98" i="4"/>
  <c r="BR98" i="4"/>
  <c r="BS98" i="4"/>
  <c r="BT98" i="4"/>
  <c r="BU98" i="4"/>
  <c r="BV98" i="4"/>
  <c r="BW98" i="4"/>
  <c r="BX98" i="4"/>
  <c r="BY98" i="4"/>
  <c r="BZ98" i="4"/>
  <c r="CA98" i="4"/>
  <c r="CB98" i="4"/>
  <c r="CC98" i="4"/>
  <c r="CD98" i="4"/>
  <c r="CE98" i="4"/>
  <c r="CF98" i="4"/>
  <c r="CG98" i="4"/>
  <c r="CH98" i="4"/>
  <c r="CI98" i="4"/>
  <c r="CJ98" i="4"/>
  <c r="CK98" i="4"/>
  <c r="CL98" i="4"/>
  <c r="CM98" i="4"/>
  <c r="CN98" i="4"/>
  <c r="CO98" i="4"/>
  <c r="CP98" i="4"/>
  <c r="CQ98" i="4"/>
  <c r="CR98" i="4"/>
  <c r="CS98" i="4"/>
  <c r="CT98" i="4"/>
  <c r="CU98" i="4"/>
  <c r="CV98" i="4"/>
  <c r="CW98" i="4"/>
  <c r="CX98" i="4"/>
  <c r="CY98" i="4"/>
  <c r="CZ98" i="4"/>
  <c r="DA98" i="4"/>
  <c r="DB98" i="4"/>
  <c r="DC98" i="4"/>
  <c r="DD98" i="4"/>
  <c r="DE98" i="4"/>
  <c r="DF98" i="4"/>
  <c r="DG98" i="4"/>
  <c r="DH98" i="4"/>
  <c r="DI98" i="4"/>
  <c r="DJ98" i="4"/>
  <c r="DK98" i="4"/>
  <c r="DL98" i="4"/>
  <c r="DM98" i="4"/>
  <c r="DN98" i="4"/>
  <c r="DO98" i="4"/>
  <c r="DP98" i="4"/>
  <c r="DQ98" i="4"/>
  <c r="DR98" i="4"/>
  <c r="DS98" i="4"/>
  <c r="DT98" i="4"/>
  <c r="DU98" i="4"/>
  <c r="DV98" i="4"/>
  <c r="DW98" i="4"/>
  <c r="DX98" i="4"/>
  <c r="DY98" i="4"/>
  <c r="DZ98" i="4"/>
  <c r="EA98" i="4"/>
  <c r="EB98" i="4"/>
  <c r="EC98" i="4"/>
  <c r="ED98" i="4"/>
  <c r="EE98" i="4"/>
  <c r="EF98" i="4"/>
  <c r="EG98" i="4"/>
  <c r="EH98" i="4"/>
  <c r="EI98" i="4"/>
  <c r="EJ98" i="4"/>
  <c r="EK98" i="4"/>
  <c r="EL98" i="4"/>
  <c r="EM98" i="4"/>
  <c r="EN98" i="4"/>
  <c r="EO98" i="4"/>
  <c r="EP98" i="4"/>
  <c r="EQ98" i="4"/>
  <c r="ER98" i="4"/>
  <c r="ES98" i="4"/>
  <c r="ET98" i="4"/>
  <c r="EU98" i="4"/>
  <c r="EV98" i="4"/>
  <c r="EW98" i="4"/>
  <c r="EX98" i="4"/>
  <c r="EY98" i="4"/>
  <c r="EZ98" i="4"/>
  <c r="FA98" i="4"/>
  <c r="FB98" i="4"/>
  <c r="FC98" i="4"/>
  <c r="FD98" i="4"/>
  <c r="FE98" i="4"/>
  <c r="FF98" i="4"/>
  <c r="FG98" i="4"/>
  <c r="FH98" i="4"/>
  <c r="FI98" i="4"/>
  <c r="FJ98" i="4"/>
  <c r="FK98" i="4"/>
  <c r="FL98" i="4"/>
  <c r="FM98" i="4"/>
  <c r="FN98" i="4"/>
  <c r="J99" i="4"/>
  <c r="K99" i="4"/>
  <c r="K97" i="4"/>
  <c r="L99" i="4"/>
  <c r="M99" i="4"/>
  <c r="M97" i="4"/>
  <c r="N99" i="4"/>
  <c r="O99" i="4"/>
  <c r="O97" i="4"/>
  <c r="P99" i="4"/>
  <c r="Q99" i="4"/>
  <c r="Q97" i="4"/>
  <c r="R99" i="4"/>
  <c r="S99" i="4"/>
  <c r="S97" i="4"/>
  <c r="T99" i="4"/>
  <c r="U99" i="4"/>
  <c r="U97" i="4"/>
  <c r="V99" i="4"/>
  <c r="W99" i="4"/>
  <c r="W97" i="4"/>
  <c r="X99" i="4"/>
  <c r="Y99" i="4"/>
  <c r="Y97" i="4"/>
  <c r="Z99" i="4"/>
  <c r="AA99" i="4"/>
  <c r="AA97" i="4"/>
  <c r="AB99" i="4"/>
  <c r="AC99" i="4"/>
  <c r="AC97" i="4"/>
  <c r="AD99" i="4"/>
  <c r="AE99" i="4"/>
  <c r="AE97" i="4"/>
  <c r="AF99" i="4"/>
  <c r="AG99" i="4"/>
  <c r="AG97" i="4"/>
  <c r="AH99" i="4"/>
  <c r="AI99" i="4"/>
  <c r="AI97" i="4"/>
  <c r="AJ99" i="4"/>
  <c r="AK99" i="4"/>
  <c r="AK97" i="4"/>
  <c r="AL99" i="4"/>
  <c r="AM99" i="4"/>
  <c r="AM97" i="4"/>
  <c r="AN99" i="4"/>
  <c r="AO99" i="4"/>
  <c r="AO97" i="4"/>
  <c r="AP99" i="4"/>
  <c r="AQ99" i="4"/>
  <c r="AQ97" i="4"/>
  <c r="AR99" i="4"/>
  <c r="AS99" i="4"/>
  <c r="AS97" i="4"/>
  <c r="AT99" i="4"/>
  <c r="AU99" i="4"/>
  <c r="AU97" i="4"/>
  <c r="AV99" i="4"/>
  <c r="AW99" i="4"/>
  <c r="AW97" i="4"/>
  <c r="AX99" i="4"/>
  <c r="AY99" i="4"/>
  <c r="AY97" i="4"/>
  <c r="AZ99" i="4"/>
  <c r="BA99" i="4"/>
  <c r="BA97" i="4"/>
  <c r="BB99" i="4"/>
  <c r="BC99" i="4"/>
  <c r="BC97" i="4"/>
  <c r="BD99" i="4"/>
  <c r="BE99" i="4"/>
  <c r="BE97" i="4"/>
  <c r="BF99" i="4"/>
  <c r="BG99" i="4"/>
  <c r="BG97" i="4"/>
  <c r="BH99" i="4"/>
  <c r="BI99" i="4"/>
  <c r="BI97" i="4"/>
  <c r="BJ99" i="4"/>
  <c r="BK99" i="4"/>
  <c r="BK97" i="4"/>
  <c r="BL99" i="4"/>
  <c r="BM99" i="4"/>
  <c r="BM97" i="4"/>
  <c r="BN99" i="4"/>
  <c r="BO99" i="4"/>
  <c r="BO97" i="4"/>
  <c r="BP99" i="4"/>
  <c r="BQ99" i="4"/>
  <c r="BQ97" i="4"/>
  <c r="BR99" i="4"/>
  <c r="BS99" i="4"/>
  <c r="BS97" i="4"/>
  <c r="BT99" i="4"/>
  <c r="BU99" i="4"/>
  <c r="BU97" i="4"/>
  <c r="BV99" i="4"/>
  <c r="BW99" i="4"/>
  <c r="BW97" i="4"/>
  <c r="BX99" i="4"/>
  <c r="BY99" i="4"/>
  <c r="BY97" i="4"/>
  <c r="BZ99" i="4"/>
  <c r="CA99" i="4"/>
  <c r="CA97" i="4"/>
  <c r="CB99" i="4"/>
  <c r="CC99" i="4"/>
  <c r="CC97" i="4"/>
  <c r="CD99" i="4"/>
  <c r="CE99" i="4"/>
  <c r="CE97" i="4"/>
  <c r="CF99" i="4"/>
  <c r="CG99" i="4"/>
  <c r="CG97" i="4"/>
  <c r="CH99" i="4"/>
  <c r="CI99" i="4"/>
  <c r="CI97" i="4"/>
  <c r="CJ99" i="4"/>
  <c r="CK99" i="4"/>
  <c r="CK97" i="4"/>
  <c r="CL99" i="4"/>
  <c r="CM99" i="4"/>
  <c r="CM97" i="4"/>
  <c r="CN99" i="4"/>
  <c r="CO99" i="4"/>
  <c r="CO97" i="4"/>
  <c r="CP99" i="4"/>
  <c r="CQ99" i="4"/>
  <c r="CQ97" i="4"/>
  <c r="CR99" i="4"/>
  <c r="CS99" i="4"/>
  <c r="CS97" i="4"/>
  <c r="CT99" i="4"/>
  <c r="CU99" i="4"/>
  <c r="CU97" i="4"/>
  <c r="CV99" i="4"/>
  <c r="CW99" i="4"/>
  <c r="CW97" i="4"/>
  <c r="CX99" i="4"/>
  <c r="CY99" i="4"/>
  <c r="CY97" i="4"/>
  <c r="CZ99" i="4"/>
  <c r="DA99" i="4"/>
  <c r="DA97" i="4"/>
  <c r="DB99" i="4"/>
  <c r="DC99" i="4"/>
  <c r="DC97" i="4"/>
  <c r="DD99" i="4"/>
  <c r="DE99" i="4"/>
  <c r="DE97" i="4"/>
  <c r="DF99" i="4"/>
  <c r="DG99" i="4"/>
  <c r="DG97" i="4"/>
  <c r="DH99" i="4"/>
  <c r="DI99" i="4"/>
  <c r="DI97" i="4"/>
  <c r="DJ99" i="4"/>
  <c r="DK99" i="4"/>
  <c r="DK97" i="4"/>
  <c r="DL99" i="4"/>
  <c r="DM99" i="4"/>
  <c r="DM97" i="4"/>
  <c r="DN99" i="4"/>
  <c r="DO99" i="4"/>
  <c r="DO97" i="4"/>
  <c r="DP99" i="4"/>
  <c r="DQ99" i="4"/>
  <c r="DQ97" i="4"/>
  <c r="DR99" i="4"/>
  <c r="DS99" i="4"/>
  <c r="DS97" i="4"/>
  <c r="DT99" i="4"/>
  <c r="DU99" i="4"/>
  <c r="DU97" i="4"/>
  <c r="DV99" i="4"/>
  <c r="DW99" i="4"/>
  <c r="DW97" i="4"/>
  <c r="DX99" i="4"/>
  <c r="DY99" i="4"/>
  <c r="DY97" i="4"/>
  <c r="DZ99" i="4"/>
  <c r="EA99" i="4"/>
  <c r="EA97" i="4"/>
  <c r="EB99" i="4"/>
  <c r="EC99" i="4"/>
  <c r="EC97" i="4"/>
  <c r="ED99" i="4"/>
  <c r="EE99" i="4"/>
  <c r="EE97" i="4"/>
  <c r="EF99" i="4"/>
  <c r="EG99" i="4"/>
  <c r="EG97" i="4"/>
  <c r="EH99" i="4"/>
  <c r="EI99" i="4"/>
  <c r="EI97" i="4"/>
  <c r="EJ99" i="4"/>
  <c r="EK99" i="4"/>
  <c r="EK97" i="4"/>
  <c r="EL99" i="4"/>
  <c r="EM99" i="4"/>
  <c r="EM97" i="4"/>
  <c r="EN99" i="4"/>
  <c r="EO99" i="4"/>
  <c r="EO97" i="4"/>
  <c r="EP99" i="4"/>
  <c r="EQ99" i="4"/>
  <c r="EQ97" i="4"/>
  <c r="ER99" i="4"/>
  <c r="ES99" i="4"/>
  <c r="ES97" i="4"/>
  <c r="ET99" i="4"/>
  <c r="EU99" i="4"/>
  <c r="EU97" i="4"/>
  <c r="EV99" i="4"/>
  <c r="EW99" i="4"/>
  <c r="EW97" i="4"/>
  <c r="EX99" i="4"/>
  <c r="EY99" i="4"/>
  <c r="EY97" i="4"/>
  <c r="EZ99" i="4"/>
  <c r="FA99" i="4"/>
  <c r="FA97" i="4"/>
  <c r="FB99" i="4"/>
  <c r="FC99" i="4"/>
  <c r="FC97" i="4"/>
  <c r="FD99" i="4"/>
  <c r="FE99" i="4"/>
  <c r="FE97" i="4"/>
  <c r="FF99" i="4"/>
  <c r="FG99" i="4"/>
  <c r="FG97" i="4"/>
  <c r="FH99" i="4"/>
  <c r="FI99" i="4"/>
  <c r="FI97" i="4"/>
  <c r="FJ99" i="4"/>
  <c r="FK99" i="4"/>
  <c r="FK97" i="4"/>
  <c r="FL99" i="4"/>
  <c r="FM99" i="4"/>
  <c r="FM97" i="4"/>
  <c r="FN99" i="4"/>
  <c r="E98" i="4"/>
  <c r="F98" i="4"/>
  <c r="F99" i="4"/>
  <c r="F97" i="4"/>
  <c r="G98" i="4"/>
  <c r="H98" i="4"/>
  <c r="I98" i="4"/>
  <c r="E99" i="4"/>
  <c r="E97" i="4"/>
  <c r="G99" i="4"/>
  <c r="H99" i="4"/>
  <c r="I99" i="4"/>
  <c r="I97" i="4"/>
  <c r="D99" i="4"/>
  <c r="D98" i="4"/>
  <c r="D97" i="4"/>
  <c r="G97" i="4"/>
  <c r="H97" i="4"/>
  <c r="F38" i="7"/>
  <c r="F123" i="7"/>
  <c r="FN97" i="4"/>
  <c r="FJ97" i="4"/>
  <c r="FF97" i="4"/>
  <c r="FB97" i="4"/>
  <c r="EX97" i="4"/>
  <c r="ET97" i="4"/>
  <c r="EP97" i="4"/>
  <c r="EL97" i="4"/>
  <c r="EH97" i="4"/>
  <c r="ED97" i="4"/>
  <c r="DZ97" i="4"/>
  <c r="DV97" i="4"/>
  <c r="DR97" i="4"/>
  <c r="DN97" i="4"/>
  <c r="DJ97" i="4"/>
  <c r="DF97" i="4"/>
  <c r="DB97" i="4"/>
  <c r="CX97" i="4"/>
  <c r="CT97" i="4"/>
  <c r="CP97" i="4"/>
  <c r="CL97" i="4"/>
  <c r="CH97" i="4"/>
  <c r="CD97" i="4"/>
  <c r="BZ97" i="4"/>
  <c r="BV97" i="4"/>
  <c r="BR97" i="4"/>
  <c r="BN97" i="4"/>
  <c r="BJ97" i="4"/>
  <c r="BF97" i="4"/>
  <c r="BB97" i="4"/>
  <c r="AX97" i="4"/>
  <c r="AT97" i="4"/>
  <c r="AP97" i="4"/>
  <c r="AL97" i="4"/>
  <c r="AH97" i="4"/>
  <c r="AD97" i="4"/>
  <c r="Z97" i="4"/>
  <c r="V97" i="4"/>
  <c r="R97" i="4"/>
  <c r="N97" i="4"/>
  <c r="J97" i="4"/>
  <c r="T38" i="7"/>
  <c r="FL97" i="4"/>
  <c r="FH97" i="4"/>
  <c r="FD97" i="4"/>
  <c r="EZ97" i="4"/>
  <c r="EV97" i="4"/>
  <c r="ER97" i="4"/>
  <c r="EN97" i="4"/>
  <c r="EJ97" i="4"/>
  <c r="EF97" i="4"/>
  <c r="EB97" i="4"/>
  <c r="DX97" i="4"/>
  <c r="DT97" i="4"/>
  <c r="DP97" i="4"/>
  <c r="DL97" i="4"/>
  <c r="DH97" i="4"/>
  <c r="DD97" i="4"/>
  <c r="CZ97" i="4"/>
  <c r="CV97" i="4"/>
  <c r="CR97" i="4"/>
  <c r="CN97" i="4"/>
  <c r="CJ97" i="4"/>
  <c r="CF97" i="4"/>
  <c r="CB97" i="4"/>
  <c r="BX97" i="4"/>
  <c r="BT97" i="4"/>
  <c r="BP97" i="4"/>
  <c r="BL97" i="4"/>
  <c r="BH97" i="4"/>
  <c r="BD97" i="4"/>
  <c r="AZ97" i="4"/>
  <c r="AV97" i="4"/>
  <c r="AR97" i="4"/>
  <c r="AN97" i="4"/>
  <c r="AJ97" i="4"/>
  <c r="AF97" i="4"/>
  <c r="AB97" i="4"/>
  <c r="X97" i="4"/>
  <c r="T97" i="4"/>
  <c r="P97" i="4"/>
  <c r="L97" i="4"/>
  <c r="J38" i="7"/>
  <c r="P38" i="7"/>
  <c r="P123" i="7"/>
  <c r="U38" i="7"/>
  <c r="U123" i="7"/>
  <c r="J123" i="7"/>
  <c r="L123" i="7"/>
  <c r="T123" i="7"/>
  <c r="D38" i="7"/>
  <c r="D123" i="7"/>
  <c r="H38" i="7"/>
  <c r="H123" i="7"/>
  <c r="N38" i="7"/>
  <c r="N123" i="7"/>
  <c r="R38" i="7"/>
  <c r="R123" i="7"/>
  <c r="G18" i="7"/>
  <c r="G38" i="7"/>
  <c r="G123" i="7"/>
  <c r="K18" i="7"/>
  <c r="K38" i="7"/>
  <c r="K123" i="7"/>
  <c r="M18" i="7"/>
  <c r="M38" i="7"/>
  <c r="M123" i="7"/>
  <c r="Q18" i="7"/>
  <c r="Q38" i="7"/>
  <c r="Q123" i="7"/>
  <c r="E18" i="7"/>
  <c r="E38" i="7"/>
  <c r="E123" i="7"/>
  <c r="I18" i="7"/>
  <c r="I38" i="7"/>
  <c r="I123" i="7"/>
  <c r="O18" i="7"/>
  <c r="O38" i="7"/>
  <c r="O123" i="7"/>
  <c r="S18" i="7"/>
  <c r="S38" i="7"/>
  <c r="S123" i="7"/>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CK30" i="4"/>
  <c r="CL30" i="4"/>
  <c r="CM30" i="4"/>
  <c r="CN30" i="4"/>
  <c r="CO30" i="4"/>
  <c r="CP30" i="4"/>
  <c r="CQ30" i="4"/>
  <c r="CR30" i="4"/>
  <c r="CS30" i="4"/>
  <c r="CT30" i="4"/>
  <c r="CU30" i="4"/>
  <c r="CV30" i="4"/>
  <c r="CW30" i="4"/>
  <c r="CX30" i="4"/>
  <c r="CY30" i="4"/>
  <c r="CZ30" i="4"/>
  <c r="DA30" i="4"/>
  <c r="DB30" i="4"/>
  <c r="DC30" i="4"/>
  <c r="DD30" i="4"/>
  <c r="DE30" i="4"/>
  <c r="DF30" i="4"/>
  <c r="DG30" i="4"/>
  <c r="DH30" i="4"/>
  <c r="DI30" i="4"/>
  <c r="DJ30" i="4"/>
  <c r="DK30" i="4"/>
  <c r="DL30" i="4"/>
  <c r="DM30" i="4"/>
  <c r="DN30" i="4"/>
  <c r="DO30" i="4"/>
  <c r="DP30" i="4"/>
  <c r="DQ30" i="4"/>
  <c r="DR30" i="4"/>
  <c r="DS30" i="4"/>
  <c r="DT30" i="4"/>
  <c r="DU30" i="4"/>
  <c r="DV30" i="4"/>
  <c r="DW30" i="4"/>
  <c r="DX30" i="4"/>
  <c r="DY30" i="4"/>
  <c r="DZ30" i="4"/>
  <c r="EA30" i="4"/>
  <c r="EB30" i="4"/>
  <c r="EC30" i="4"/>
  <c r="ED30" i="4"/>
  <c r="EE30" i="4"/>
  <c r="EF30" i="4"/>
  <c r="EG30" i="4"/>
  <c r="EH30" i="4"/>
  <c r="EI30" i="4"/>
  <c r="EJ30" i="4"/>
  <c r="EK30" i="4"/>
  <c r="EL30" i="4"/>
  <c r="EM30" i="4"/>
  <c r="EN30" i="4"/>
  <c r="EO30" i="4"/>
  <c r="EP30" i="4"/>
  <c r="EQ30" i="4"/>
  <c r="ER30" i="4"/>
  <c r="ES30" i="4"/>
  <c r="ET30" i="4"/>
  <c r="EU30" i="4"/>
  <c r="EV30" i="4"/>
  <c r="EW30" i="4"/>
  <c r="EX30" i="4"/>
  <c r="EY30" i="4"/>
  <c r="EZ30" i="4"/>
  <c r="FA30" i="4"/>
  <c r="FB30" i="4"/>
  <c r="FC30" i="4"/>
  <c r="FD30" i="4"/>
  <c r="FE30" i="4"/>
  <c r="FF30" i="4"/>
  <c r="FG30" i="4"/>
  <c r="FH30" i="4"/>
  <c r="FI30" i="4"/>
  <c r="FJ30" i="4"/>
  <c r="FK30" i="4"/>
  <c r="FL30" i="4"/>
  <c r="FM30" i="4"/>
  <c r="FN30"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CK31" i="4"/>
  <c r="CL31" i="4"/>
  <c r="CM31" i="4"/>
  <c r="CN31" i="4"/>
  <c r="CO31" i="4"/>
  <c r="CP31" i="4"/>
  <c r="CQ31" i="4"/>
  <c r="CR31" i="4"/>
  <c r="CS31" i="4"/>
  <c r="CT31" i="4"/>
  <c r="CU31" i="4"/>
  <c r="CV31" i="4"/>
  <c r="CW31" i="4"/>
  <c r="CX31" i="4"/>
  <c r="CY31" i="4"/>
  <c r="CZ31" i="4"/>
  <c r="DA31" i="4"/>
  <c r="DB31" i="4"/>
  <c r="DC31" i="4"/>
  <c r="DD31" i="4"/>
  <c r="DE31" i="4"/>
  <c r="DF31" i="4"/>
  <c r="DG31" i="4"/>
  <c r="DH31" i="4"/>
  <c r="DI31" i="4"/>
  <c r="DJ31" i="4"/>
  <c r="DK31" i="4"/>
  <c r="DL31" i="4"/>
  <c r="DM31" i="4"/>
  <c r="DN31" i="4"/>
  <c r="DO31" i="4"/>
  <c r="DP31" i="4"/>
  <c r="DQ31" i="4"/>
  <c r="DR31" i="4"/>
  <c r="DS31" i="4"/>
  <c r="DT31" i="4"/>
  <c r="DU31" i="4"/>
  <c r="DV31" i="4"/>
  <c r="DW31" i="4"/>
  <c r="DX31" i="4"/>
  <c r="DY31" i="4"/>
  <c r="DZ31" i="4"/>
  <c r="EA31" i="4"/>
  <c r="EB31" i="4"/>
  <c r="EC31" i="4"/>
  <c r="ED31" i="4"/>
  <c r="EE31" i="4"/>
  <c r="EF31" i="4"/>
  <c r="EG31" i="4"/>
  <c r="EH31" i="4"/>
  <c r="EI31" i="4"/>
  <c r="EJ31" i="4"/>
  <c r="EK31" i="4"/>
  <c r="EL31" i="4"/>
  <c r="EM31" i="4"/>
  <c r="EN31" i="4"/>
  <c r="EO31" i="4"/>
  <c r="EP31" i="4"/>
  <c r="EQ31" i="4"/>
  <c r="ER31" i="4"/>
  <c r="ES31" i="4"/>
  <c r="ET31" i="4"/>
  <c r="EU31" i="4"/>
  <c r="EV31" i="4"/>
  <c r="EW31" i="4"/>
  <c r="EX31" i="4"/>
  <c r="EY31" i="4"/>
  <c r="EZ31" i="4"/>
  <c r="FA31" i="4"/>
  <c r="FB31" i="4"/>
  <c r="FC31" i="4"/>
  <c r="FD31" i="4"/>
  <c r="FE31" i="4"/>
  <c r="FF31" i="4"/>
  <c r="FG31" i="4"/>
  <c r="FH31" i="4"/>
  <c r="FI31" i="4"/>
  <c r="FJ31" i="4"/>
  <c r="FK31" i="4"/>
  <c r="FL31" i="4"/>
  <c r="FM31" i="4"/>
  <c r="FN31" i="4"/>
  <c r="L30" i="4"/>
  <c r="L31" i="4"/>
  <c r="K30" i="4"/>
  <c r="K31" i="4"/>
  <c r="H30" i="4"/>
  <c r="H31" i="4"/>
  <c r="H29" i="4"/>
  <c r="I30" i="4"/>
  <c r="J30" i="4"/>
  <c r="I31" i="4"/>
  <c r="J31" i="4"/>
  <c r="E31" i="4"/>
  <c r="F31" i="4"/>
  <c r="G31" i="4"/>
  <c r="G30" i="4"/>
  <c r="G29" i="4"/>
  <c r="E30" i="4"/>
  <c r="E29" i="4"/>
  <c r="F30" i="4"/>
  <c r="D31" i="4"/>
  <c r="D30" i="4"/>
  <c r="I29" i="4"/>
  <c r="L29" i="4"/>
  <c r="D29" i="4"/>
  <c r="J29" i="4"/>
  <c r="K29" i="4"/>
  <c r="FN29" i="4"/>
  <c r="FL29" i="4"/>
  <c r="FJ29" i="4"/>
  <c r="FH29" i="4"/>
  <c r="FF29" i="4"/>
  <c r="FD29" i="4"/>
  <c r="FB29" i="4"/>
  <c r="EZ29" i="4"/>
  <c r="EX29" i="4"/>
  <c r="EV29" i="4"/>
  <c r="ET29" i="4"/>
  <c r="ER29" i="4"/>
  <c r="EP29" i="4"/>
  <c r="EN29" i="4"/>
  <c r="EL29" i="4"/>
  <c r="EJ29" i="4"/>
  <c r="EH29" i="4"/>
  <c r="EF29" i="4"/>
  <c r="ED29" i="4"/>
  <c r="EB29" i="4"/>
  <c r="DZ29" i="4"/>
  <c r="DX29" i="4"/>
  <c r="DV29" i="4"/>
  <c r="DT29" i="4"/>
  <c r="DR29" i="4"/>
  <c r="DP29" i="4"/>
  <c r="DN29" i="4"/>
  <c r="DL29" i="4"/>
  <c r="DJ29" i="4"/>
  <c r="DH29" i="4"/>
  <c r="DF29" i="4"/>
  <c r="DD29" i="4"/>
  <c r="DB29" i="4"/>
  <c r="CZ29" i="4"/>
  <c r="CX29" i="4"/>
  <c r="CV29" i="4"/>
  <c r="CT29" i="4"/>
  <c r="CR29" i="4"/>
  <c r="CP29" i="4"/>
  <c r="CN29"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FM29" i="4"/>
  <c r="FK29" i="4"/>
  <c r="FI29" i="4"/>
  <c r="FG29" i="4"/>
  <c r="FE29" i="4"/>
  <c r="FC29" i="4"/>
  <c r="FA29" i="4"/>
  <c r="EY29" i="4"/>
  <c r="EW29" i="4"/>
  <c r="EU29" i="4"/>
  <c r="ES29" i="4"/>
  <c r="EQ29" i="4"/>
  <c r="EO29" i="4"/>
  <c r="EM29" i="4"/>
  <c r="EK29" i="4"/>
  <c r="EI29" i="4"/>
  <c r="EG29" i="4"/>
  <c r="EE29" i="4"/>
  <c r="EC29" i="4"/>
  <c r="EA29" i="4"/>
  <c r="DY29" i="4"/>
  <c r="DW29" i="4"/>
  <c r="DU29" i="4"/>
  <c r="DS29" i="4"/>
  <c r="DQ29" i="4"/>
  <c r="DO29" i="4"/>
  <c r="DM29" i="4"/>
  <c r="DK29" i="4"/>
  <c r="DI29" i="4"/>
  <c r="DG29" i="4"/>
  <c r="DE29"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M29" i="4"/>
  <c r="AK29" i="4"/>
  <c r="AI29" i="4"/>
  <c r="AG29" i="4"/>
  <c r="AE29" i="4"/>
  <c r="AC29" i="4"/>
  <c r="AA29" i="4"/>
  <c r="Y29" i="4"/>
  <c r="W29" i="4"/>
  <c r="U29" i="4"/>
  <c r="S29" i="4"/>
  <c r="Q29" i="4"/>
  <c r="O29" i="4"/>
  <c r="M29" i="4"/>
  <c r="F29" i="4"/>
  <c r="D133" i="4"/>
  <c r="D123" i="4"/>
  <c r="D114" i="4"/>
  <c r="D10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FE38" authorId="0" shapeId="0" xr:uid="{00000000-0006-0000-0200-000001000000}">
      <text>
        <r>
          <rPr>
            <b/>
            <sz val="9"/>
            <color indexed="81"/>
            <rFont val="Tahoma"/>
            <family val="2"/>
            <charset val="204"/>
          </rPr>
          <t>Автор:</t>
        </r>
        <r>
          <rPr>
            <sz val="9"/>
            <color indexed="81"/>
            <rFont val="Tahoma"/>
            <family val="2"/>
            <charset val="204"/>
          </rPr>
          <t xml:space="preserve">
отсутствует информация о филиалах</t>
        </r>
      </text>
    </comment>
    <comment ref="I39" authorId="0" shapeId="0" xr:uid="{00000000-0006-0000-0200-000002000000}">
      <text>
        <r>
          <rPr>
            <b/>
            <sz val="9"/>
            <color indexed="81"/>
            <rFont val="Tahoma"/>
            <family val="2"/>
            <charset val="204"/>
          </rPr>
          <t>Автор:</t>
        </r>
        <r>
          <rPr>
            <sz val="9"/>
            <color indexed="81"/>
            <rFont val="Tahoma"/>
            <family val="2"/>
            <charset val="204"/>
          </rPr>
          <t xml:space="preserve">
не полная информация</t>
        </r>
      </text>
    </comment>
    <comment ref="K39" authorId="0" shapeId="0" xr:uid="{00000000-0006-0000-0200-000003000000}">
      <text>
        <r>
          <rPr>
            <b/>
            <sz val="9"/>
            <color indexed="81"/>
            <rFont val="Tahoma"/>
            <family val="2"/>
            <charset val="204"/>
          </rPr>
          <t>Автор:</t>
        </r>
        <r>
          <rPr>
            <sz val="9"/>
            <color indexed="81"/>
            <rFont val="Tahoma"/>
            <family val="2"/>
            <charset val="204"/>
          </rPr>
          <t xml:space="preserve">
не полная информация</t>
        </r>
      </text>
    </comment>
    <comment ref="M39" authorId="0" shapeId="0" xr:uid="{00000000-0006-0000-0200-000004000000}">
      <text>
        <r>
          <rPr>
            <b/>
            <sz val="9"/>
            <color indexed="81"/>
            <rFont val="Tahoma"/>
            <family val="2"/>
            <charset val="204"/>
          </rPr>
          <t>Автор:</t>
        </r>
        <r>
          <rPr>
            <sz val="9"/>
            <color indexed="81"/>
            <rFont val="Tahoma"/>
            <family val="2"/>
            <charset val="204"/>
          </rPr>
          <t xml:space="preserve">
не полная информация</t>
        </r>
      </text>
    </comment>
    <comment ref="N39" authorId="0" shapeId="0" xr:uid="{00000000-0006-0000-0200-000005000000}">
      <text>
        <r>
          <rPr>
            <b/>
            <sz val="9"/>
            <color indexed="81"/>
            <rFont val="Tahoma"/>
            <family val="2"/>
            <charset val="204"/>
          </rPr>
          <t>Автор:</t>
        </r>
        <r>
          <rPr>
            <sz val="9"/>
            <color indexed="81"/>
            <rFont val="Tahoma"/>
            <family val="2"/>
            <charset val="204"/>
          </rPr>
          <t xml:space="preserve">
не полная информация</t>
        </r>
      </text>
    </comment>
    <comment ref="O39" authorId="0" shapeId="0" xr:uid="{00000000-0006-0000-0200-000006000000}">
      <text>
        <r>
          <rPr>
            <b/>
            <sz val="9"/>
            <color indexed="81"/>
            <rFont val="Tahoma"/>
            <family val="2"/>
            <charset val="204"/>
          </rPr>
          <t>Автор:</t>
        </r>
        <r>
          <rPr>
            <sz val="9"/>
            <color indexed="81"/>
            <rFont val="Tahoma"/>
            <family val="2"/>
            <charset val="204"/>
          </rPr>
          <t xml:space="preserve">
не полная информация</t>
        </r>
      </text>
    </comment>
    <comment ref="Q39" authorId="0" shapeId="0" xr:uid="{00000000-0006-0000-0200-000007000000}">
      <text>
        <r>
          <rPr>
            <b/>
            <sz val="9"/>
            <color indexed="81"/>
            <rFont val="Tahoma"/>
            <family val="2"/>
            <charset val="204"/>
          </rPr>
          <t>Автор:</t>
        </r>
        <r>
          <rPr>
            <sz val="9"/>
            <color indexed="81"/>
            <rFont val="Tahoma"/>
            <family val="2"/>
            <charset val="204"/>
          </rPr>
          <t xml:space="preserve">
не полная информация</t>
        </r>
      </text>
    </comment>
    <comment ref="T39" authorId="0" shapeId="0" xr:uid="{00000000-0006-0000-0200-000008000000}">
      <text>
        <r>
          <rPr>
            <b/>
            <sz val="9"/>
            <color indexed="81"/>
            <rFont val="Tahoma"/>
            <family val="2"/>
            <charset val="204"/>
          </rPr>
          <t>Автор:</t>
        </r>
        <r>
          <rPr>
            <sz val="9"/>
            <color indexed="81"/>
            <rFont val="Tahoma"/>
            <family val="2"/>
            <charset val="204"/>
          </rPr>
          <t xml:space="preserve">
не полная информация</t>
        </r>
      </text>
    </comment>
    <comment ref="U39" authorId="0" shapeId="0" xr:uid="{00000000-0006-0000-0200-000009000000}">
      <text>
        <r>
          <rPr>
            <b/>
            <sz val="9"/>
            <color indexed="81"/>
            <rFont val="Tahoma"/>
            <family val="2"/>
            <charset val="204"/>
          </rPr>
          <t>Автор:</t>
        </r>
        <r>
          <rPr>
            <sz val="9"/>
            <color indexed="81"/>
            <rFont val="Tahoma"/>
            <family val="2"/>
            <charset val="204"/>
          </rPr>
          <t xml:space="preserve">
не полная информация</t>
        </r>
      </text>
    </comment>
    <comment ref="V39" authorId="0" shapeId="0" xr:uid="{00000000-0006-0000-0200-00000A000000}">
      <text>
        <r>
          <rPr>
            <b/>
            <sz val="9"/>
            <color indexed="81"/>
            <rFont val="Tahoma"/>
            <family val="2"/>
            <charset val="204"/>
          </rPr>
          <t>Автор:</t>
        </r>
        <r>
          <rPr>
            <sz val="9"/>
            <color indexed="81"/>
            <rFont val="Tahoma"/>
            <family val="2"/>
            <charset val="204"/>
          </rPr>
          <t xml:space="preserve">
не полная информация</t>
        </r>
      </text>
    </comment>
    <comment ref="W39" authorId="0" shapeId="0" xr:uid="{00000000-0006-0000-0200-00000B000000}">
      <text>
        <r>
          <rPr>
            <b/>
            <sz val="9"/>
            <color indexed="81"/>
            <rFont val="Tahoma"/>
            <family val="2"/>
            <charset val="204"/>
          </rPr>
          <t>Автор:</t>
        </r>
        <r>
          <rPr>
            <sz val="9"/>
            <color indexed="81"/>
            <rFont val="Tahoma"/>
            <family val="2"/>
            <charset val="204"/>
          </rPr>
          <t xml:space="preserve">
не полная информация</t>
        </r>
      </text>
    </comment>
    <comment ref="Z39" authorId="0" shapeId="0" xr:uid="{00000000-0006-0000-0200-00000C000000}">
      <text>
        <r>
          <rPr>
            <b/>
            <sz val="9"/>
            <color indexed="81"/>
            <rFont val="Tahoma"/>
            <family val="2"/>
            <charset val="204"/>
          </rPr>
          <t>Автор:</t>
        </r>
        <r>
          <rPr>
            <sz val="9"/>
            <color indexed="81"/>
            <rFont val="Tahoma"/>
            <family val="2"/>
            <charset val="204"/>
          </rPr>
          <t xml:space="preserve">
не полная информация</t>
        </r>
      </text>
    </comment>
    <comment ref="AA39" authorId="0" shapeId="0" xr:uid="{00000000-0006-0000-0200-00000D000000}">
      <text>
        <r>
          <rPr>
            <b/>
            <sz val="9"/>
            <color indexed="81"/>
            <rFont val="Tahoma"/>
            <family val="2"/>
            <charset val="204"/>
          </rPr>
          <t>Автор:</t>
        </r>
        <r>
          <rPr>
            <sz val="9"/>
            <color indexed="81"/>
            <rFont val="Tahoma"/>
            <family val="2"/>
            <charset val="204"/>
          </rPr>
          <t xml:space="preserve">
не полная информация</t>
        </r>
      </text>
    </comment>
    <comment ref="AB39" authorId="0" shapeId="0" xr:uid="{00000000-0006-0000-0200-00000E000000}">
      <text>
        <r>
          <rPr>
            <b/>
            <sz val="9"/>
            <color indexed="81"/>
            <rFont val="Tahoma"/>
            <family val="2"/>
            <charset val="204"/>
          </rPr>
          <t>Автор:</t>
        </r>
        <r>
          <rPr>
            <sz val="9"/>
            <color indexed="81"/>
            <rFont val="Tahoma"/>
            <family val="2"/>
            <charset val="204"/>
          </rPr>
          <t xml:space="preserve">
не полная информация</t>
        </r>
      </text>
    </comment>
    <comment ref="AC39" authorId="0" shapeId="0" xr:uid="{00000000-0006-0000-0200-00000F000000}">
      <text>
        <r>
          <rPr>
            <b/>
            <sz val="9"/>
            <color indexed="81"/>
            <rFont val="Tahoma"/>
            <family val="2"/>
            <charset val="204"/>
          </rPr>
          <t>Автор:</t>
        </r>
        <r>
          <rPr>
            <sz val="9"/>
            <color indexed="81"/>
            <rFont val="Tahoma"/>
            <family val="2"/>
            <charset val="204"/>
          </rPr>
          <t xml:space="preserve">
не полная информация</t>
        </r>
      </text>
    </comment>
    <comment ref="AD39" authorId="0" shapeId="0" xr:uid="{00000000-0006-0000-0200-000010000000}">
      <text>
        <r>
          <rPr>
            <b/>
            <sz val="9"/>
            <color indexed="81"/>
            <rFont val="Tahoma"/>
            <family val="2"/>
            <charset val="204"/>
          </rPr>
          <t>Автор:</t>
        </r>
        <r>
          <rPr>
            <sz val="9"/>
            <color indexed="81"/>
            <rFont val="Tahoma"/>
            <family val="2"/>
            <charset val="204"/>
          </rPr>
          <t xml:space="preserve">
не полная информация</t>
        </r>
      </text>
    </comment>
    <comment ref="AE39" authorId="0" shapeId="0" xr:uid="{00000000-0006-0000-0200-000011000000}">
      <text>
        <r>
          <rPr>
            <b/>
            <sz val="9"/>
            <color indexed="81"/>
            <rFont val="Tahoma"/>
            <family val="2"/>
            <charset val="204"/>
          </rPr>
          <t>Автор:</t>
        </r>
        <r>
          <rPr>
            <sz val="9"/>
            <color indexed="81"/>
            <rFont val="Tahoma"/>
            <family val="2"/>
            <charset val="204"/>
          </rPr>
          <t xml:space="preserve">
не полная информация</t>
        </r>
      </text>
    </comment>
    <comment ref="AG39" authorId="0" shapeId="0" xr:uid="{00000000-0006-0000-0200-000012000000}">
      <text>
        <r>
          <rPr>
            <b/>
            <sz val="9"/>
            <color indexed="81"/>
            <rFont val="Tahoma"/>
            <family val="2"/>
            <charset val="204"/>
          </rPr>
          <t>Автор:</t>
        </r>
        <r>
          <rPr>
            <sz val="9"/>
            <color indexed="81"/>
            <rFont val="Tahoma"/>
            <family val="2"/>
            <charset val="204"/>
          </rPr>
          <t xml:space="preserve">
не полная информация</t>
        </r>
      </text>
    </comment>
    <comment ref="AH39" authorId="0" shapeId="0" xr:uid="{00000000-0006-0000-0200-000013000000}">
      <text>
        <r>
          <rPr>
            <b/>
            <sz val="9"/>
            <color indexed="81"/>
            <rFont val="Tahoma"/>
            <family val="2"/>
            <charset val="204"/>
          </rPr>
          <t>Автор:</t>
        </r>
        <r>
          <rPr>
            <sz val="9"/>
            <color indexed="81"/>
            <rFont val="Tahoma"/>
            <family val="2"/>
            <charset val="204"/>
          </rPr>
          <t xml:space="preserve">
не полная информация</t>
        </r>
      </text>
    </comment>
    <comment ref="AI39" authorId="0" shapeId="0" xr:uid="{00000000-0006-0000-0200-000014000000}">
      <text>
        <r>
          <rPr>
            <b/>
            <sz val="9"/>
            <color indexed="81"/>
            <rFont val="Tahoma"/>
            <family val="2"/>
            <charset val="204"/>
          </rPr>
          <t>Автор:</t>
        </r>
        <r>
          <rPr>
            <sz val="9"/>
            <color indexed="81"/>
            <rFont val="Tahoma"/>
            <family val="2"/>
            <charset val="204"/>
          </rPr>
          <t xml:space="preserve">
не полная информация</t>
        </r>
      </text>
    </comment>
    <comment ref="AK39" authorId="0" shapeId="0" xr:uid="{00000000-0006-0000-0200-000015000000}">
      <text>
        <r>
          <rPr>
            <b/>
            <sz val="9"/>
            <color indexed="81"/>
            <rFont val="Tahoma"/>
            <family val="2"/>
            <charset val="204"/>
          </rPr>
          <t>Автор:</t>
        </r>
        <r>
          <rPr>
            <sz val="9"/>
            <color indexed="81"/>
            <rFont val="Tahoma"/>
            <family val="2"/>
            <charset val="204"/>
          </rPr>
          <t xml:space="preserve">
не полная информация</t>
        </r>
      </text>
    </comment>
    <comment ref="AL39" authorId="0" shapeId="0" xr:uid="{00000000-0006-0000-0200-000016000000}">
      <text>
        <r>
          <rPr>
            <b/>
            <sz val="9"/>
            <color indexed="81"/>
            <rFont val="Tahoma"/>
            <family val="2"/>
            <charset val="204"/>
          </rPr>
          <t>Автор:</t>
        </r>
        <r>
          <rPr>
            <sz val="9"/>
            <color indexed="81"/>
            <rFont val="Tahoma"/>
            <family val="2"/>
            <charset val="204"/>
          </rPr>
          <t xml:space="preserve">
не полная информация</t>
        </r>
      </text>
    </comment>
    <comment ref="AN39" authorId="0" shapeId="0" xr:uid="{00000000-0006-0000-0200-000017000000}">
      <text>
        <r>
          <rPr>
            <b/>
            <sz val="9"/>
            <color indexed="81"/>
            <rFont val="Tahoma"/>
            <family val="2"/>
            <charset val="204"/>
          </rPr>
          <t>Автор:</t>
        </r>
        <r>
          <rPr>
            <sz val="9"/>
            <color indexed="81"/>
            <rFont val="Tahoma"/>
            <family val="2"/>
            <charset val="204"/>
          </rPr>
          <t xml:space="preserve">
не полная информация</t>
        </r>
      </text>
    </comment>
    <comment ref="AP39" authorId="0" shapeId="0" xr:uid="{00000000-0006-0000-0200-000018000000}">
      <text>
        <r>
          <rPr>
            <b/>
            <sz val="9"/>
            <color indexed="81"/>
            <rFont val="Tahoma"/>
            <family val="2"/>
            <charset val="204"/>
          </rPr>
          <t>Автор:</t>
        </r>
        <r>
          <rPr>
            <sz val="9"/>
            <color indexed="81"/>
            <rFont val="Tahoma"/>
            <family val="2"/>
            <charset val="204"/>
          </rPr>
          <t xml:space="preserve">
не полная информация</t>
        </r>
      </text>
    </comment>
    <comment ref="AW39" authorId="0" shapeId="0" xr:uid="{00000000-0006-0000-0200-000019000000}">
      <text>
        <r>
          <rPr>
            <b/>
            <sz val="9"/>
            <color indexed="81"/>
            <rFont val="Tahoma"/>
            <family val="2"/>
            <charset val="204"/>
          </rPr>
          <t>Автор:</t>
        </r>
        <r>
          <rPr>
            <sz val="9"/>
            <color indexed="81"/>
            <rFont val="Tahoma"/>
            <family val="2"/>
            <charset val="204"/>
          </rPr>
          <t xml:space="preserve">
не полная информация</t>
        </r>
      </text>
    </comment>
    <comment ref="AX39" authorId="0" shapeId="0" xr:uid="{00000000-0006-0000-0200-00001A000000}">
      <text>
        <r>
          <rPr>
            <b/>
            <sz val="9"/>
            <color indexed="81"/>
            <rFont val="Tahoma"/>
            <family val="2"/>
            <charset val="204"/>
          </rPr>
          <t>Автор:</t>
        </r>
        <r>
          <rPr>
            <sz val="9"/>
            <color indexed="81"/>
            <rFont val="Tahoma"/>
            <family val="2"/>
            <charset val="204"/>
          </rPr>
          <t xml:space="preserve">
не полная информация</t>
        </r>
      </text>
    </comment>
    <comment ref="BA39" authorId="0" shapeId="0" xr:uid="{00000000-0006-0000-0200-00001B000000}">
      <text>
        <r>
          <rPr>
            <b/>
            <sz val="9"/>
            <color indexed="81"/>
            <rFont val="Tahoma"/>
            <family val="2"/>
            <charset val="204"/>
          </rPr>
          <t>Автор:</t>
        </r>
        <r>
          <rPr>
            <sz val="9"/>
            <color indexed="81"/>
            <rFont val="Tahoma"/>
            <family val="2"/>
            <charset val="204"/>
          </rPr>
          <t xml:space="preserve">
не полная информация</t>
        </r>
      </text>
    </comment>
    <comment ref="BC39" authorId="0" shapeId="0" xr:uid="{00000000-0006-0000-0200-00001C000000}">
      <text>
        <r>
          <rPr>
            <b/>
            <sz val="9"/>
            <color indexed="81"/>
            <rFont val="Tahoma"/>
            <family val="2"/>
            <charset val="204"/>
          </rPr>
          <t>Автор:</t>
        </r>
        <r>
          <rPr>
            <sz val="9"/>
            <color indexed="81"/>
            <rFont val="Tahoma"/>
            <family val="2"/>
            <charset val="204"/>
          </rPr>
          <t xml:space="preserve">
не полная информация</t>
        </r>
      </text>
    </comment>
    <comment ref="BD39" authorId="0" shapeId="0" xr:uid="{00000000-0006-0000-0200-00001D000000}">
      <text>
        <r>
          <rPr>
            <b/>
            <sz val="9"/>
            <color indexed="81"/>
            <rFont val="Tahoma"/>
            <family val="2"/>
            <charset val="204"/>
          </rPr>
          <t>Автор:</t>
        </r>
        <r>
          <rPr>
            <sz val="9"/>
            <color indexed="81"/>
            <rFont val="Tahoma"/>
            <family val="2"/>
            <charset val="204"/>
          </rPr>
          <t xml:space="preserve">
не полная информация</t>
        </r>
      </text>
    </comment>
    <comment ref="BE39" authorId="0" shapeId="0" xr:uid="{00000000-0006-0000-0200-00001E000000}">
      <text>
        <r>
          <rPr>
            <b/>
            <sz val="9"/>
            <color indexed="81"/>
            <rFont val="Tahoma"/>
            <family val="2"/>
            <charset val="204"/>
          </rPr>
          <t>Автор:</t>
        </r>
        <r>
          <rPr>
            <sz val="9"/>
            <color indexed="81"/>
            <rFont val="Tahoma"/>
            <family val="2"/>
            <charset val="204"/>
          </rPr>
          <t xml:space="preserve">
не полная информация</t>
        </r>
      </text>
    </comment>
    <comment ref="BF39" authorId="0" shapeId="0" xr:uid="{00000000-0006-0000-0200-00001F000000}">
      <text>
        <r>
          <rPr>
            <b/>
            <sz val="9"/>
            <color indexed="81"/>
            <rFont val="Tahoma"/>
            <family val="2"/>
            <charset val="204"/>
          </rPr>
          <t>Автор:</t>
        </r>
        <r>
          <rPr>
            <sz val="9"/>
            <color indexed="81"/>
            <rFont val="Tahoma"/>
            <family val="2"/>
            <charset val="204"/>
          </rPr>
          <t xml:space="preserve">
не полная информация</t>
        </r>
      </text>
    </comment>
    <comment ref="BG39" authorId="0" shapeId="0" xr:uid="{00000000-0006-0000-0200-000020000000}">
      <text>
        <r>
          <rPr>
            <b/>
            <sz val="9"/>
            <color indexed="81"/>
            <rFont val="Tahoma"/>
            <family val="2"/>
            <charset val="204"/>
          </rPr>
          <t>Автор:</t>
        </r>
        <r>
          <rPr>
            <sz val="9"/>
            <color indexed="81"/>
            <rFont val="Tahoma"/>
            <family val="2"/>
            <charset val="204"/>
          </rPr>
          <t xml:space="preserve">
не полная информация</t>
        </r>
      </text>
    </comment>
    <comment ref="BJ39" authorId="0" shapeId="0" xr:uid="{00000000-0006-0000-0200-000021000000}">
      <text>
        <r>
          <rPr>
            <b/>
            <sz val="9"/>
            <color indexed="81"/>
            <rFont val="Tahoma"/>
            <family val="2"/>
            <charset val="204"/>
          </rPr>
          <t>Автор:</t>
        </r>
        <r>
          <rPr>
            <sz val="9"/>
            <color indexed="81"/>
            <rFont val="Tahoma"/>
            <family val="2"/>
            <charset val="204"/>
          </rPr>
          <t xml:space="preserve">
не полная информация</t>
        </r>
      </text>
    </comment>
    <comment ref="BO39" authorId="0" shapeId="0" xr:uid="{00000000-0006-0000-0200-000022000000}">
      <text>
        <r>
          <rPr>
            <b/>
            <sz val="9"/>
            <color indexed="81"/>
            <rFont val="Tahoma"/>
            <family val="2"/>
            <charset val="204"/>
          </rPr>
          <t>Автор:</t>
        </r>
        <r>
          <rPr>
            <sz val="9"/>
            <color indexed="81"/>
            <rFont val="Tahoma"/>
            <family val="2"/>
            <charset val="204"/>
          </rPr>
          <t xml:space="preserve">
не полная информация</t>
        </r>
      </text>
    </comment>
    <comment ref="BR39" authorId="0" shapeId="0" xr:uid="{00000000-0006-0000-0200-000023000000}">
      <text>
        <r>
          <rPr>
            <b/>
            <sz val="9"/>
            <color indexed="81"/>
            <rFont val="Tahoma"/>
            <family val="2"/>
            <charset val="204"/>
          </rPr>
          <t>Автор:</t>
        </r>
        <r>
          <rPr>
            <sz val="9"/>
            <color indexed="81"/>
            <rFont val="Tahoma"/>
            <family val="2"/>
            <charset val="204"/>
          </rPr>
          <t xml:space="preserve">
не полная информация</t>
        </r>
      </text>
    </comment>
    <comment ref="BS39" authorId="0" shapeId="0" xr:uid="{00000000-0006-0000-0200-000024000000}">
      <text>
        <r>
          <rPr>
            <b/>
            <sz val="9"/>
            <color indexed="81"/>
            <rFont val="Tahoma"/>
            <family val="2"/>
            <charset val="204"/>
          </rPr>
          <t>Автор:</t>
        </r>
        <r>
          <rPr>
            <sz val="9"/>
            <color indexed="81"/>
            <rFont val="Tahoma"/>
            <family val="2"/>
            <charset val="204"/>
          </rPr>
          <t xml:space="preserve">
не полная информация</t>
        </r>
      </text>
    </comment>
    <comment ref="BT39" authorId="0" shapeId="0" xr:uid="{00000000-0006-0000-0200-000025000000}">
      <text>
        <r>
          <rPr>
            <b/>
            <sz val="9"/>
            <color indexed="81"/>
            <rFont val="Tahoma"/>
            <family val="2"/>
            <charset val="204"/>
          </rPr>
          <t>Автор:</t>
        </r>
        <r>
          <rPr>
            <sz val="9"/>
            <color indexed="81"/>
            <rFont val="Tahoma"/>
            <family val="2"/>
            <charset val="204"/>
          </rPr>
          <t xml:space="preserve">
не полная информация</t>
        </r>
      </text>
    </comment>
    <comment ref="BU39" authorId="0" shapeId="0" xr:uid="{00000000-0006-0000-0200-000026000000}">
      <text>
        <r>
          <rPr>
            <b/>
            <sz val="9"/>
            <color indexed="81"/>
            <rFont val="Tahoma"/>
            <family val="2"/>
            <charset val="204"/>
          </rPr>
          <t>Автор:</t>
        </r>
        <r>
          <rPr>
            <sz val="9"/>
            <color indexed="81"/>
            <rFont val="Tahoma"/>
            <family val="2"/>
            <charset val="204"/>
          </rPr>
          <t xml:space="preserve">
не полная информация</t>
        </r>
      </text>
    </comment>
    <comment ref="BV39" authorId="0" shapeId="0" xr:uid="{00000000-0006-0000-0200-000027000000}">
      <text>
        <r>
          <rPr>
            <b/>
            <sz val="9"/>
            <color indexed="81"/>
            <rFont val="Tahoma"/>
            <family val="2"/>
            <charset val="204"/>
          </rPr>
          <t>Автор:</t>
        </r>
        <r>
          <rPr>
            <sz val="9"/>
            <color indexed="81"/>
            <rFont val="Tahoma"/>
            <family val="2"/>
            <charset val="204"/>
          </rPr>
          <t xml:space="preserve">
не полная информация</t>
        </r>
      </text>
    </comment>
    <comment ref="BW39" authorId="0" shapeId="0" xr:uid="{00000000-0006-0000-0200-000028000000}">
      <text>
        <r>
          <rPr>
            <b/>
            <sz val="9"/>
            <color indexed="81"/>
            <rFont val="Tahoma"/>
            <family val="2"/>
            <charset val="204"/>
          </rPr>
          <t>Автор:</t>
        </r>
        <r>
          <rPr>
            <sz val="9"/>
            <color indexed="81"/>
            <rFont val="Tahoma"/>
            <family val="2"/>
            <charset val="204"/>
          </rPr>
          <t xml:space="preserve">
не полная информация</t>
        </r>
      </text>
    </comment>
    <comment ref="BX39" authorId="0" shapeId="0" xr:uid="{00000000-0006-0000-0200-000029000000}">
      <text>
        <r>
          <rPr>
            <b/>
            <sz val="9"/>
            <color indexed="81"/>
            <rFont val="Tahoma"/>
            <family val="2"/>
            <charset val="204"/>
          </rPr>
          <t>Автор:</t>
        </r>
        <r>
          <rPr>
            <sz val="9"/>
            <color indexed="81"/>
            <rFont val="Tahoma"/>
            <family val="2"/>
            <charset val="204"/>
          </rPr>
          <t xml:space="preserve">
не полная информация</t>
        </r>
      </text>
    </comment>
    <comment ref="CA39" authorId="0" shapeId="0" xr:uid="{00000000-0006-0000-0200-00002A000000}">
      <text>
        <r>
          <rPr>
            <b/>
            <sz val="9"/>
            <color indexed="81"/>
            <rFont val="Tahoma"/>
            <family val="2"/>
            <charset val="204"/>
          </rPr>
          <t>Автор:</t>
        </r>
        <r>
          <rPr>
            <sz val="9"/>
            <color indexed="81"/>
            <rFont val="Tahoma"/>
            <family val="2"/>
            <charset val="204"/>
          </rPr>
          <t xml:space="preserve">
не полная информация</t>
        </r>
      </text>
    </comment>
    <comment ref="CD39" authorId="0" shapeId="0" xr:uid="{00000000-0006-0000-0200-00002B000000}">
      <text>
        <r>
          <rPr>
            <b/>
            <sz val="9"/>
            <color indexed="81"/>
            <rFont val="Tahoma"/>
            <family val="2"/>
            <charset val="204"/>
          </rPr>
          <t>Автор:</t>
        </r>
        <r>
          <rPr>
            <sz val="9"/>
            <color indexed="81"/>
            <rFont val="Tahoma"/>
            <family val="2"/>
            <charset val="204"/>
          </rPr>
          <t xml:space="preserve">
не полная информация</t>
        </r>
      </text>
    </comment>
    <comment ref="CE39" authorId="0" shapeId="0" xr:uid="{00000000-0006-0000-0200-00002C000000}">
      <text>
        <r>
          <rPr>
            <b/>
            <sz val="9"/>
            <color indexed="81"/>
            <rFont val="Tahoma"/>
            <family val="2"/>
            <charset val="204"/>
          </rPr>
          <t>Автор:</t>
        </r>
        <r>
          <rPr>
            <sz val="9"/>
            <color indexed="81"/>
            <rFont val="Tahoma"/>
            <family val="2"/>
            <charset val="204"/>
          </rPr>
          <t xml:space="preserve">
не полная информация</t>
        </r>
      </text>
    </comment>
    <comment ref="CF39" authorId="0" shapeId="0" xr:uid="{00000000-0006-0000-0200-00002D000000}">
      <text>
        <r>
          <rPr>
            <b/>
            <sz val="9"/>
            <color indexed="81"/>
            <rFont val="Tahoma"/>
            <family val="2"/>
            <charset val="204"/>
          </rPr>
          <t>Автор:</t>
        </r>
        <r>
          <rPr>
            <sz val="9"/>
            <color indexed="81"/>
            <rFont val="Tahoma"/>
            <family val="2"/>
            <charset val="204"/>
          </rPr>
          <t xml:space="preserve">
не полная информация</t>
        </r>
      </text>
    </comment>
    <comment ref="CZ39" authorId="0" shapeId="0" xr:uid="{00000000-0006-0000-0200-00002E000000}">
      <text>
        <r>
          <rPr>
            <b/>
            <sz val="9"/>
            <color indexed="81"/>
            <rFont val="Tahoma"/>
            <family val="2"/>
            <charset val="204"/>
          </rPr>
          <t>Автор:</t>
        </r>
        <r>
          <rPr>
            <sz val="9"/>
            <color indexed="81"/>
            <rFont val="Tahoma"/>
            <family val="2"/>
            <charset val="204"/>
          </rPr>
          <t xml:space="preserve">
не полная информация</t>
        </r>
      </text>
    </comment>
    <comment ref="EN39" authorId="0" shapeId="0" xr:uid="{00000000-0006-0000-0200-00002F000000}">
      <text>
        <r>
          <rPr>
            <b/>
            <sz val="9"/>
            <color indexed="81"/>
            <rFont val="Tahoma"/>
            <family val="2"/>
            <charset val="204"/>
          </rPr>
          <t>Автор:</t>
        </r>
        <r>
          <rPr>
            <sz val="9"/>
            <color indexed="81"/>
            <rFont val="Tahoma"/>
            <family val="2"/>
            <charset val="204"/>
          </rPr>
          <t xml:space="preserve">
не полная информация</t>
        </r>
      </text>
    </comment>
    <comment ref="FD39" authorId="0" shapeId="0" xr:uid="{00000000-0006-0000-0200-000030000000}">
      <text>
        <r>
          <rPr>
            <b/>
            <sz val="9"/>
            <color indexed="81"/>
            <rFont val="Tahoma"/>
            <family val="2"/>
            <charset val="204"/>
          </rPr>
          <t>Автор:</t>
        </r>
        <r>
          <rPr>
            <sz val="9"/>
            <color indexed="81"/>
            <rFont val="Tahoma"/>
            <family val="2"/>
            <charset val="204"/>
          </rPr>
          <t xml:space="preserve">
не полная информация</t>
        </r>
      </text>
    </comment>
    <comment ref="FE39" authorId="0" shapeId="0" xr:uid="{00000000-0006-0000-0200-000031000000}">
      <text>
        <r>
          <rPr>
            <b/>
            <sz val="9"/>
            <color indexed="81"/>
            <rFont val="Tahoma"/>
            <family val="2"/>
            <charset val="204"/>
          </rPr>
          <t>Автор:</t>
        </r>
        <r>
          <rPr>
            <sz val="9"/>
            <color indexed="81"/>
            <rFont val="Tahoma"/>
            <family val="2"/>
            <charset val="204"/>
          </rPr>
          <t xml:space="preserve">
документ не открывается</t>
        </r>
      </text>
    </comment>
    <comment ref="FG39" authorId="0" shapeId="0" xr:uid="{00000000-0006-0000-0200-000032000000}">
      <text>
        <r>
          <rPr>
            <b/>
            <sz val="9"/>
            <color indexed="81"/>
            <rFont val="Tahoma"/>
            <family val="2"/>
            <charset val="204"/>
          </rPr>
          <t>Автор:</t>
        </r>
        <r>
          <rPr>
            <sz val="9"/>
            <color indexed="81"/>
            <rFont val="Tahoma"/>
            <family val="2"/>
            <charset val="204"/>
          </rPr>
          <t xml:space="preserve">
не полная информация</t>
        </r>
      </text>
    </comment>
    <comment ref="FI39" authorId="0" shapeId="0" xr:uid="{00000000-0006-0000-0200-000033000000}">
      <text>
        <r>
          <rPr>
            <b/>
            <sz val="9"/>
            <color indexed="81"/>
            <rFont val="Tahoma"/>
            <family val="2"/>
            <charset val="204"/>
          </rPr>
          <t>Автор:</t>
        </r>
        <r>
          <rPr>
            <sz val="9"/>
            <color indexed="81"/>
            <rFont val="Tahoma"/>
            <family val="2"/>
            <charset val="204"/>
          </rPr>
          <t xml:space="preserve">
не полная информация</t>
        </r>
      </text>
    </comment>
    <comment ref="FN39" authorId="0" shapeId="0" xr:uid="{00000000-0006-0000-0200-000034000000}">
      <text>
        <r>
          <rPr>
            <b/>
            <sz val="9"/>
            <color indexed="81"/>
            <rFont val="Tahoma"/>
            <family val="2"/>
            <charset val="204"/>
          </rPr>
          <t>Автор:</t>
        </r>
        <r>
          <rPr>
            <sz val="9"/>
            <color indexed="81"/>
            <rFont val="Tahoma"/>
            <family val="2"/>
            <charset val="204"/>
          </rPr>
          <t xml:space="preserve">
не полная информация</t>
        </r>
      </text>
    </comment>
    <comment ref="CR43" authorId="0" shapeId="0" xr:uid="{00000000-0006-0000-0200-000035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D43" authorId="0" shapeId="0" xr:uid="{00000000-0006-0000-0200-000036000000}">
      <text>
        <r>
          <rPr>
            <b/>
            <sz val="9"/>
            <color indexed="81"/>
            <rFont val="Tahoma"/>
            <family val="2"/>
            <charset val="204"/>
          </rPr>
          <t>Автор:</t>
        </r>
        <r>
          <rPr>
            <sz val="9"/>
            <color indexed="81"/>
            <rFont val="Tahoma"/>
            <family val="2"/>
            <charset val="204"/>
          </rPr>
          <t xml:space="preserve">
документы по ссылкам не найдены, по ссылке находится другой документ</t>
        </r>
      </text>
    </comment>
    <comment ref="EH43" authorId="0" shapeId="0" xr:uid="{00000000-0006-0000-0200-000037000000}">
      <text>
        <r>
          <rPr>
            <b/>
            <sz val="9"/>
            <color indexed="81"/>
            <rFont val="Tahoma"/>
            <family val="2"/>
            <charset val="204"/>
          </rPr>
          <t>Автор:</t>
        </r>
        <r>
          <rPr>
            <sz val="9"/>
            <color indexed="81"/>
            <rFont val="Tahoma"/>
            <family val="2"/>
            <charset val="204"/>
          </rPr>
          <t xml:space="preserve">
документы по ссылкам не найдены</t>
        </r>
      </text>
    </comment>
    <comment ref="AP45" authorId="0" shapeId="0" xr:uid="{00000000-0006-0000-0200-000038000000}">
      <text>
        <r>
          <rPr>
            <b/>
            <sz val="9"/>
            <color indexed="81"/>
            <rFont val="Tahoma"/>
            <family val="2"/>
            <charset val="204"/>
          </rPr>
          <t>Автор:</t>
        </r>
        <r>
          <rPr>
            <sz val="9"/>
            <color indexed="81"/>
            <rFont val="Tahoma"/>
            <family val="2"/>
            <charset val="204"/>
          </rPr>
          <t xml:space="preserve">
по ссылке документа нет</t>
        </r>
      </text>
    </comment>
    <comment ref="DP45" authorId="0" shapeId="0" xr:uid="{00000000-0006-0000-0200-000039000000}">
      <text>
        <r>
          <rPr>
            <b/>
            <sz val="9"/>
            <color indexed="81"/>
            <rFont val="Tahoma"/>
            <family val="2"/>
            <charset val="204"/>
          </rPr>
          <t>Автор:</t>
        </r>
        <r>
          <rPr>
            <sz val="9"/>
            <color indexed="81"/>
            <rFont val="Tahoma"/>
            <family val="2"/>
            <charset val="204"/>
          </rPr>
          <t xml:space="preserve">
по ссылке документа нет</t>
        </r>
      </text>
    </comment>
    <comment ref="EI45" authorId="0" shapeId="0" xr:uid="{00000000-0006-0000-0200-00003A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J45" authorId="0" shapeId="0" xr:uid="{00000000-0006-0000-0200-00003B000000}">
      <text>
        <r>
          <rPr>
            <b/>
            <sz val="9"/>
            <color indexed="81"/>
            <rFont val="Tahoma"/>
            <family val="2"/>
            <charset val="204"/>
          </rPr>
          <t>Автор:</t>
        </r>
        <r>
          <rPr>
            <sz val="9"/>
            <color indexed="81"/>
            <rFont val="Tahoma"/>
            <family val="2"/>
            <charset val="204"/>
          </rPr>
          <t xml:space="preserve">
документ отсутствует, представлена копия перой страницы</t>
        </r>
      </text>
    </comment>
    <comment ref="EK45" authorId="0" shapeId="0" xr:uid="{00000000-0006-0000-0200-00003C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T45" authorId="0" shapeId="0" xr:uid="{00000000-0006-0000-0200-00003D00000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45" authorId="0" shapeId="0" xr:uid="{00000000-0006-0000-0200-00003E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B45" authorId="0" shapeId="0" xr:uid="{00000000-0006-0000-0200-00003F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D45" authorId="0" shapeId="0" xr:uid="{00000000-0006-0000-0200-000040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5" authorId="0" shapeId="0" xr:uid="{00000000-0006-0000-0200-000041000000}">
      <text>
        <r>
          <rPr>
            <b/>
            <sz val="9"/>
            <color indexed="81"/>
            <rFont val="Tahoma"/>
            <family val="2"/>
            <charset val="204"/>
          </rPr>
          <t>Автор:</t>
        </r>
        <r>
          <rPr>
            <sz val="9"/>
            <color indexed="81"/>
            <rFont val="Tahoma"/>
            <family val="2"/>
            <charset val="204"/>
          </rPr>
          <t xml:space="preserve">
документ не открывается</t>
        </r>
      </text>
    </comment>
    <comment ref="FN45" authorId="0" shapeId="0" xr:uid="{00000000-0006-0000-0200-000042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R46" authorId="0" shapeId="0" xr:uid="{00000000-0006-0000-0200-000043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Q46" authorId="0" shapeId="0" xr:uid="{00000000-0006-0000-0200-000044000000}">
      <text>
        <r>
          <rPr>
            <b/>
            <sz val="9"/>
            <color indexed="81"/>
            <rFont val="Tahoma"/>
            <family val="2"/>
            <charset val="204"/>
          </rPr>
          <t>Автор:</t>
        </r>
        <r>
          <rPr>
            <sz val="9"/>
            <color indexed="81"/>
            <rFont val="Tahoma"/>
            <family val="2"/>
            <charset val="204"/>
          </rPr>
          <t xml:space="preserve">
по ссылке 1 страница из 3</t>
        </r>
      </text>
    </comment>
    <comment ref="DT46" authorId="0" shapeId="0" xr:uid="{00000000-0006-0000-0200-000045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G46" authorId="0" shapeId="0" xr:uid="{00000000-0006-0000-0200-000046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K46" authorId="0" shapeId="0" xr:uid="{00000000-0006-0000-0200-000047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6" authorId="0" shapeId="0" xr:uid="{00000000-0006-0000-0200-000048000000}">
      <text>
        <r>
          <rPr>
            <b/>
            <sz val="9"/>
            <color indexed="81"/>
            <rFont val="Tahoma"/>
            <family val="2"/>
            <charset val="204"/>
          </rPr>
          <t>Автор:</t>
        </r>
        <r>
          <rPr>
            <sz val="9"/>
            <color indexed="81"/>
            <rFont val="Tahoma"/>
            <family val="2"/>
            <charset val="204"/>
          </rPr>
          <t xml:space="preserve">
документ не открывается</t>
        </r>
      </text>
    </comment>
    <comment ref="FF46" authorId="0" shapeId="0" xr:uid="{00000000-0006-0000-0200-000049000000}">
      <text>
        <r>
          <rPr>
            <b/>
            <sz val="9"/>
            <color indexed="81"/>
            <rFont val="Tahoma"/>
            <family val="2"/>
            <charset val="204"/>
          </rPr>
          <t>Автор:</t>
        </r>
        <r>
          <rPr>
            <sz val="9"/>
            <color indexed="81"/>
            <rFont val="Tahoma"/>
            <family val="2"/>
            <charset val="204"/>
          </rPr>
          <t xml:space="preserve">
документ по ссылке отсутствует</t>
        </r>
      </text>
    </comment>
    <comment ref="FN46" authorId="0" shapeId="0" xr:uid="{00000000-0006-0000-0200-00004A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Z47" authorId="0" shapeId="0" xr:uid="{00000000-0006-0000-0200-00004B000000}">
      <text>
        <r>
          <rPr>
            <b/>
            <sz val="9"/>
            <color indexed="81"/>
            <rFont val="Tahoma"/>
            <family val="2"/>
            <charset val="204"/>
          </rPr>
          <t>Автор:</t>
        </r>
        <r>
          <rPr>
            <sz val="9"/>
            <color indexed="81"/>
            <rFont val="Tahoma"/>
            <family val="2"/>
            <charset val="204"/>
          </rPr>
          <t xml:space="preserve">
ссылка не работает</t>
        </r>
      </text>
    </comment>
    <comment ref="AD48" authorId="0" shapeId="0" xr:uid="{00000000-0006-0000-0200-00004C000000}">
      <text>
        <r>
          <rPr>
            <b/>
            <sz val="9"/>
            <color indexed="81"/>
            <rFont val="Tahoma"/>
            <family val="2"/>
            <charset val="204"/>
          </rPr>
          <t>Автор:</t>
        </r>
        <r>
          <rPr>
            <sz val="9"/>
            <color indexed="81"/>
            <rFont val="Tahoma"/>
            <family val="2"/>
            <charset val="204"/>
          </rPr>
          <t xml:space="preserve">
не актуальная информация 2019г</t>
        </r>
      </text>
    </comment>
    <comment ref="CR49" authorId="0" shapeId="0" xr:uid="{00000000-0006-0000-0200-00004D00000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F49" authorId="0" shapeId="0" xr:uid="{00000000-0006-0000-0200-00004E00000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R49" authorId="0" shapeId="0" xr:uid="{00000000-0006-0000-0200-00004F000000}">
      <text>
        <r>
          <rPr>
            <b/>
            <sz val="9"/>
            <color indexed="81"/>
            <rFont val="Tahoma"/>
            <family val="2"/>
            <charset val="204"/>
          </rPr>
          <t>Автор:</t>
        </r>
        <r>
          <rPr>
            <sz val="9"/>
            <color indexed="81"/>
            <rFont val="Tahoma"/>
            <family val="2"/>
            <charset val="204"/>
          </rPr>
          <t xml:space="preserve">
информации не достаточно</t>
        </r>
      </text>
    </comment>
    <comment ref="DU49" authorId="0" shapeId="0" xr:uid="{00000000-0006-0000-0200-000050000000}">
      <text>
        <r>
          <rPr>
            <b/>
            <sz val="9"/>
            <color indexed="81"/>
            <rFont val="Tahoma"/>
            <family val="2"/>
            <charset val="204"/>
          </rPr>
          <t>Автор:</t>
        </r>
        <r>
          <rPr>
            <sz val="9"/>
            <color indexed="81"/>
            <rFont val="Tahoma"/>
            <family val="2"/>
            <charset val="204"/>
          </rPr>
          <t xml:space="preserve">
не полная информация</t>
        </r>
      </text>
    </comment>
    <comment ref="FK49" authorId="0" shapeId="0" xr:uid="{00000000-0006-0000-0200-000051000000}">
      <text>
        <r>
          <rPr>
            <b/>
            <sz val="9"/>
            <color indexed="81"/>
            <rFont val="Tahoma"/>
            <family val="2"/>
            <charset val="204"/>
          </rPr>
          <t>Автор:</t>
        </r>
        <r>
          <rPr>
            <sz val="9"/>
            <color indexed="81"/>
            <rFont val="Tahoma"/>
            <family val="2"/>
            <charset val="204"/>
          </rPr>
          <t xml:space="preserve">
не достаточно информации</t>
        </r>
      </text>
    </comment>
    <comment ref="F50" authorId="0" shapeId="0" xr:uid="{00000000-0006-0000-0200-000052000000}">
      <text>
        <r>
          <rPr>
            <b/>
            <sz val="9"/>
            <color indexed="81"/>
            <rFont val="Tahoma"/>
            <family val="2"/>
            <charset val="204"/>
          </rPr>
          <t>Автор:</t>
        </r>
        <r>
          <rPr>
            <sz val="9"/>
            <color indexed="81"/>
            <rFont val="Tahoma"/>
            <family val="2"/>
            <charset val="204"/>
          </rPr>
          <t xml:space="preserve">
не актуальная информация 2017г</t>
        </r>
      </text>
    </comment>
    <comment ref="AK50" authorId="0" shapeId="0" xr:uid="{00000000-0006-0000-0200-000053000000}">
      <text>
        <r>
          <rPr>
            <b/>
            <sz val="9"/>
            <color indexed="81"/>
            <rFont val="Tahoma"/>
            <family val="2"/>
            <charset val="204"/>
          </rPr>
          <t>Автор:</t>
        </r>
        <r>
          <rPr>
            <sz val="9"/>
            <color indexed="81"/>
            <rFont val="Tahoma"/>
            <family val="2"/>
            <charset val="204"/>
          </rPr>
          <t xml:space="preserve">
не актуальная информация 2015-2016г</t>
        </r>
      </text>
    </comment>
    <comment ref="AP50" authorId="0" shapeId="0" xr:uid="{00000000-0006-0000-0200-000054000000}">
      <text>
        <r>
          <rPr>
            <b/>
            <sz val="9"/>
            <color indexed="81"/>
            <rFont val="Tahoma"/>
            <family val="2"/>
            <charset val="204"/>
          </rPr>
          <t>Автор:</t>
        </r>
        <r>
          <rPr>
            <sz val="9"/>
            <color indexed="81"/>
            <rFont val="Tahoma"/>
            <family val="2"/>
            <charset val="204"/>
          </rPr>
          <t xml:space="preserve">
не актуальная информация 2016-2017г</t>
        </r>
      </text>
    </comment>
    <comment ref="DA50" authorId="0" shapeId="0" xr:uid="{00000000-0006-0000-0200-000055000000}">
      <text>
        <r>
          <rPr>
            <b/>
            <sz val="9"/>
            <color indexed="81"/>
            <rFont val="Tahoma"/>
            <family val="2"/>
            <charset val="204"/>
          </rPr>
          <t>Автор:</t>
        </r>
        <r>
          <rPr>
            <sz val="9"/>
            <color indexed="81"/>
            <rFont val="Tahoma"/>
            <family val="2"/>
            <charset val="204"/>
          </rPr>
          <t xml:space="preserve">
Отчета нет, представлены показатели деятельности за 2017-2018г</t>
        </r>
      </text>
    </comment>
    <comment ref="DE50" authorId="0" shapeId="0" xr:uid="{00000000-0006-0000-0200-000056000000}">
      <text>
        <r>
          <rPr>
            <b/>
            <sz val="9"/>
            <color indexed="81"/>
            <rFont val="Tahoma"/>
            <family val="2"/>
            <charset val="204"/>
          </rPr>
          <t>Автор:</t>
        </r>
        <r>
          <rPr>
            <sz val="9"/>
            <color indexed="81"/>
            <rFont val="Tahoma"/>
            <family val="2"/>
            <charset val="204"/>
          </rPr>
          <t xml:space="preserve">
по ссылке документа нет</t>
        </r>
      </text>
    </comment>
    <comment ref="DK50" authorId="0" shapeId="0" xr:uid="{00000000-0006-0000-0200-000057000000}">
      <text>
        <r>
          <rPr>
            <b/>
            <sz val="9"/>
            <color indexed="81"/>
            <rFont val="Tahoma"/>
            <family val="2"/>
            <charset val="204"/>
          </rPr>
          <t>Автор:</t>
        </r>
        <r>
          <rPr>
            <sz val="9"/>
            <color indexed="81"/>
            <rFont val="Tahoma"/>
            <family val="2"/>
            <charset val="204"/>
          </rPr>
          <t xml:space="preserve">
отчета нет, есть паказатели </t>
        </r>
      </text>
    </comment>
    <comment ref="DO50" authorId="0" shapeId="0" xr:uid="{00000000-0006-0000-0200-000058000000}">
      <text>
        <r>
          <rPr>
            <b/>
            <sz val="9"/>
            <color indexed="81"/>
            <rFont val="Tahoma"/>
            <family val="2"/>
            <charset val="204"/>
          </rPr>
          <t>Автор:</t>
        </r>
        <r>
          <rPr>
            <sz val="9"/>
            <color indexed="81"/>
            <rFont val="Tahoma"/>
            <family val="2"/>
            <charset val="204"/>
          </rPr>
          <t xml:space="preserve">
2016-2017г</t>
        </r>
      </text>
    </comment>
    <comment ref="DQ50" authorId="0" shapeId="0" xr:uid="{00000000-0006-0000-0200-00005900000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R50" authorId="0" shapeId="0" xr:uid="{00000000-0006-0000-0200-00005A00000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S50" authorId="0" shapeId="0" xr:uid="{00000000-0006-0000-0200-00005B00000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EG50" authorId="0" shapeId="0" xr:uid="{00000000-0006-0000-0200-00005C000000}">
      <text>
        <r>
          <rPr>
            <b/>
            <sz val="9"/>
            <color indexed="81"/>
            <rFont val="Tahoma"/>
            <family val="2"/>
            <charset val="204"/>
          </rPr>
          <t>Автор:</t>
        </r>
        <r>
          <rPr>
            <sz val="9"/>
            <color indexed="81"/>
            <rFont val="Tahoma"/>
            <family val="2"/>
            <charset val="204"/>
          </rPr>
          <t xml:space="preserve">
2017г</t>
        </r>
      </text>
    </comment>
    <comment ref="EH50" authorId="0" shapeId="0" xr:uid="{00000000-0006-0000-0200-00005D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0" authorId="0" shapeId="0" xr:uid="{00000000-0006-0000-0200-00005E000000}">
      <text>
        <r>
          <rPr>
            <b/>
            <sz val="9"/>
            <color indexed="81"/>
            <rFont val="Tahoma"/>
            <family val="2"/>
            <charset val="204"/>
          </rPr>
          <t>Автор:</t>
        </r>
        <r>
          <rPr>
            <sz val="9"/>
            <color indexed="81"/>
            <rFont val="Tahoma"/>
            <family val="2"/>
            <charset val="204"/>
          </rPr>
          <t xml:space="preserve">
по ссылкам документ не найден</t>
        </r>
      </text>
    </comment>
    <comment ref="FE50" authorId="0" shapeId="0" xr:uid="{00000000-0006-0000-0200-00005F000000}">
      <text>
        <r>
          <rPr>
            <b/>
            <sz val="9"/>
            <color indexed="81"/>
            <rFont val="Tahoma"/>
            <family val="2"/>
            <charset val="204"/>
          </rPr>
          <t>Автор:</t>
        </r>
        <r>
          <rPr>
            <sz val="9"/>
            <color indexed="81"/>
            <rFont val="Tahoma"/>
            <family val="2"/>
            <charset val="204"/>
          </rPr>
          <t xml:space="preserve">
документ не открывается</t>
        </r>
      </text>
    </comment>
    <comment ref="FN50" authorId="0" shapeId="0" xr:uid="{00000000-0006-0000-0200-000060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H51" authorId="0" shapeId="0" xr:uid="{00000000-0006-0000-0200-000061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DM52" authorId="0" shapeId="0" xr:uid="{00000000-0006-0000-0200-000062000000}">
      <text>
        <r>
          <rPr>
            <b/>
            <sz val="9"/>
            <color indexed="81"/>
            <rFont val="Tahoma"/>
            <family val="2"/>
            <charset val="204"/>
          </rPr>
          <t>Автор:</t>
        </r>
        <r>
          <rPr>
            <sz val="9"/>
            <color indexed="81"/>
            <rFont val="Tahoma"/>
            <family val="2"/>
            <charset val="204"/>
          </rPr>
          <t xml:space="preserve">
документ без приложений</t>
        </r>
      </text>
    </comment>
    <comment ref="DT52" authorId="0" shapeId="0" xr:uid="{00000000-0006-0000-0200-000063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53" authorId="0" shapeId="0" xr:uid="{00000000-0006-0000-0200-000064000000}">
      <text>
        <r>
          <rPr>
            <b/>
            <sz val="9"/>
            <color indexed="81"/>
            <rFont val="Tahoma"/>
            <family val="2"/>
            <charset val="204"/>
          </rPr>
          <t>Автор:</t>
        </r>
        <r>
          <rPr>
            <sz val="9"/>
            <color indexed="81"/>
            <rFont val="Tahoma"/>
            <family val="2"/>
            <charset val="204"/>
          </rPr>
          <t xml:space="preserve">
не актуальная информация</t>
        </r>
      </text>
    </comment>
    <comment ref="AB53" authorId="0" shapeId="0" xr:uid="{00000000-0006-0000-0200-000065000000}">
      <text>
        <r>
          <rPr>
            <b/>
            <sz val="9"/>
            <color indexed="81"/>
            <rFont val="Tahoma"/>
            <family val="2"/>
            <charset val="204"/>
          </rPr>
          <t>Автор:</t>
        </r>
        <r>
          <rPr>
            <sz val="9"/>
            <color indexed="81"/>
            <rFont val="Tahoma"/>
            <family val="2"/>
            <charset val="204"/>
          </rPr>
          <t xml:space="preserve">
не полная информация</t>
        </r>
      </text>
    </comment>
    <comment ref="DM53" authorId="0" shapeId="0" xr:uid="{00000000-0006-0000-0200-000066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S53" authorId="0" shapeId="0" xr:uid="{00000000-0006-0000-0200-000067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H53" authorId="0" shapeId="0" xr:uid="{00000000-0006-0000-0200-000068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3" authorId="0" shapeId="0" xr:uid="{00000000-0006-0000-0200-000069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Y55" authorId="0" shapeId="0" xr:uid="{00000000-0006-0000-0200-00006A000000}">
      <text>
        <r>
          <rPr>
            <b/>
            <sz val="9"/>
            <color indexed="81"/>
            <rFont val="Tahoma"/>
            <family val="2"/>
            <charset val="204"/>
          </rPr>
          <t>Автор:</t>
        </r>
        <r>
          <rPr>
            <sz val="9"/>
            <color indexed="81"/>
            <rFont val="Tahoma"/>
            <family val="2"/>
            <charset val="204"/>
          </rPr>
          <t xml:space="preserve">
ссылка на документ не работает</t>
        </r>
      </text>
    </comment>
    <comment ref="AF56" authorId="0" shapeId="0" xr:uid="{00000000-0006-0000-0200-00006B000000}">
      <text>
        <r>
          <rPr>
            <b/>
            <sz val="9"/>
            <color indexed="81"/>
            <rFont val="Tahoma"/>
            <family val="2"/>
            <charset val="204"/>
          </rPr>
          <t>Автор:</t>
        </r>
        <r>
          <rPr>
            <sz val="9"/>
            <color indexed="81"/>
            <rFont val="Tahoma"/>
            <family val="2"/>
            <charset val="204"/>
          </rPr>
          <t xml:space="preserve">
не полная информация</t>
        </r>
      </text>
    </comment>
    <comment ref="CQ59" authorId="0" shapeId="0" xr:uid="{00000000-0006-0000-0200-00006C000000}">
      <text>
        <r>
          <rPr>
            <b/>
            <sz val="9"/>
            <color indexed="81"/>
            <rFont val="Tahoma"/>
            <family val="2"/>
            <charset val="204"/>
          </rPr>
          <t>Автор:</t>
        </r>
        <r>
          <rPr>
            <sz val="9"/>
            <color indexed="81"/>
            <rFont val="Tahoma"/>
            <family val="2"/>
            <charset val="204"/>
          </rPr>
          <t xml:space="preserve">
по ссылку находится другой документ</t>
        </r>
      </text>
    </comment>
    <comment ref="CR59" authorId="0" shapeId="0" xr:uid="{00000000-0006-0000-0200-00006D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L59" authorId="0" shapeId="0" xr:uid="{00000000-0006-0000-0200-00006E000000}">
      <text>
        <r>
          <rPr>
            <b/>
            <sz val="9"/>
            <color indexed="81"/>
            <rFont val="Tahoma"/>
            <family val="2"/>
            <charset val="204"/>
          </rPr>
          <t>Автор:</t>
        </r>
        <r>
          <rPr>
            <sz val="9"/>
            <color indexed="81"/>
            <rFont val="Tahoma"/>
            <family val="2"/>
            <charset val="204"/>
          </rPr>
          <t xml:space="preserve">
документ не найден</t>
        </r>
      </text>
    </comment>
    <comment ref="DT59" authorId="0" shapeId="0" xr:uid="{00000000-0006-0000-0200-00006F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B59" authorId="0" shapeId="0" xr:uid="{00000000-0006-0000-0200-000070000000}">
      <text>
        <r>
          <rPr>
            <b/>
            <sz val="9"/>
            <color indexed="81"/>
            <rFont val="Tahoma"/>
            <family val="2"/>
            <charset val="204"/>
          </rPr>
          <t>Автор:</t>
        </r>
        <r>
          <rPr>
            <sz val="9"/>
            <color indexed="81"/>
            <rFont val="Tahoma"/>
            <family val="2"/>
            <charset val="204"/>
          </rPr>
          <t xml:space="preserve">
не полная информация</t>
        </r>
      </text>
    </comment>
    <comment ref="ED59" authorId="0" shapeId="0" xr:uid="{00000000-0006-0000-0200-000071000000}">
      <text>
        <r>
          <rPr>
            <b/>
            <sz val="9"/>
            <color indexed="81"/>
            <rFont val="Tahoma"/>
            <family val="2"/>
            <charset val="204"/>
          </rPr>
          <t>Автор:</t>
        </r>
        <r>
          <rPr>
            <sz val="9"/>
            <color indexed="81"/>
            <rFont val="Tahoma"/>
            <family val="2"/>
            <charset val="204"/>
          </rPr>
          <t xml:space="preserve">
документ по ссылке не найден</t>
        </r>
      </text>
    </comment>
    <comment ref="EH59" authorId="0" shapeId="0" xr:uid="{00000000-0006-0000-0200-000072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9" authorId="0" shapeId="0" xr:uid="{00000000-0006-0000-0200-000073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K59" authorId="0" shapeId="0" xr:uid="{00000000-0006-0000-0200-000074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9" authorId="0" shapeId="0" xr:uid="{00000000-0006-0000-0200-000075000000}">
      <text>
        <r>
          <rPr>
            <b/>
            <sz val="9"/>
            <color indexed="81"/>
            <rFont val="Tahoma"/>
            <family val="2"/>
            <charset val="204"/>
          </rPr>
          <t>Автор:</t>
        </r>
        <r>
          <rPr>
            <sz val="9"/>
            <color indexed="81"/>
            <rFont val="Tahoma"/>
            <family val="2"/>
            <charset val="204"/>
          </rPr>
          <t xml:space="preserve">
документ по ссылке не открывается</t>
        </r>
      </text>
    </comment>
    <comment ref="FE59" authorId="0" shapeId="0" xr:uid="{00000000-0006-0000-0200-000076000000}">
      <text>
        <r>
          <rPr>
            <b/>
            <sz val="9"/>
            <color indexed="81"/>
            <rFont val="Tahoma"/>
            <family val="2"/>
            <charset val="204"/>
          </rPr>
          <t>Автор:</t>
        </r>
        <r>
          <rPr>
            <sz val="9"/>
            <color indexed="81"/>
            <rFont val="Tahoma"/>
            <family val="2"/>
            <charset val="204"/>
          </rPr>
          <t xml:space="preserve">
документ не открывается</t>
        </r>
      </text>
    </comment>
    <comment ref="FF59" authorId="0" shapeId="0" xr:uid="{00000000-0006-0000-0200-00007700000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60" authorId="0" shapeId="0" xr:uid="{00000000-0006-0000-0200-000078000000}">
      <text>
        <r>
          <rPr>
            <b/>
            <sz val="9"/>
            <color indexed="81"/>
            <rFont val="Tahoma"/>
            <family val="2"/>
            <charset val="204"/>
          </rPr>
          <t>Автор:</t>
        </r>
        <r>
          <rPr>
            <sz val="9"/>
            <color indexed="81"/>
            <rFont val="Tahoma"/>
            <family val="2"/>
            <charset val="204"/>
          </rPr>
          <t xml:space="preserve">
не актуальная информация</t>
        </r>
      </text>
    </comment>
    <comment ref="AJ60" authorId="0" shapeId="0" xr:uid="{00000000-0006-0000-0200-000079000000}">
      <text>
        <r>
          <rPr>
            <b/>
            <sz val="9"/>
            <color indexed="81"/>
            <rFont val="Tahoma"/>
            <family val="2"/>
            <charset val="204"/>
          </rPr>
          <t>Автор:</t>
        </r>
        <r>
          <rPr>
            <sz val="9"/>
            <color indexed="81"/>
            <rFont val="Tahoma"/>
            <family val="2"/>
            <charset val="204"/>
          </rPr>
          <t xml:space="preserve">
не актуальная информация 2014г</t>
        </r>
      </text>
    </comment>
    <comment ref="AK60" authorId="0" shapeId="0" xr:uid="{00000000-0006-0000-0200-00007A00000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AQ60" authorId="0" shapeId="0" xr:uid="{00000000-0006-0000-0200-00007B000000}">
      <text>
        <r>
          <rPr>
            <b/>
            <sz val="9"/>
            <color indexed="81"/>
            <rFont val="Tahoma"/>
            <family val="2"/>
            <charset val="204"/>
          </rPr>
          <t>Автор:</t>
        </r>
        <r>
          <rPr>
            <sz val="9"/>
            <color indexed="81"/>
            <rFont val="Tahoma"/>
            <family val="2"/>
            <charset val="204"/>
          </rPr>
          <t xml:space="preserve">
не актуальная информация 2017-2018</t>
        </r>
      </text>
    </comment>
    <comment ref="CR60" authorId="0" shapeId="0" xr:uid="{00000000-0006-0000-0200-00007C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0" authorId="0" shapeId="0" xr:uid="{00000000-0006-0000-0200-00007D00000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CU60" authorId="0" shapeId="0" xr:uid="{00000000-0006-0000-0200-00007E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W60" authorId="0" shapeId="0" xr:uid="{00000000-0006-0000-0200-00007F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Y60" authorId="0" shapeId="0" xr:uid="{00000000-0006-0000-0200-000080000000}">
      <text>
        <r>
          <rPr>
            <b/>
            <sz val="9"/>
            <color indexed="81"/>
            <rFont val="Tahoma"/>
            <family val="2"/>
            <charset val="204"/>
          </rPr>
          <t>Автор:</t>
        </r>
        <r>
          <rPr>
            <sz val="9"/>
            <color indexed="81"/>
            <rFont val="Tahoma"/>
            <family val="2"/>
            <charset val="204"/>
          </rPr>
          <t xml:space="preserve">
не актуальный документ 2018г</t>
        </r>
      </text>
    </comment>
    <comment ref="DC60" authorId="0" shapeId="0" xr:uid="{00000000-0006-0000-0200-000081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J60" authorId="0" shapeId="0" xr:uid="{00000000-0006-0000-0200-000082000000}">
      <text>
        <r>
          <rPr>
            <b/>
            <sz val="9"/>
            <color indexed="81"/>
            <rFont val="Tahoma"/>
            <family val="2"/>
            <charset val="204"/>
          </rPr>
          <t>Автор:</t>
        </r>
        <r>
          <rPr>
            <sz val="9"/>
            <color indexed="81"/>
            <rFont val="Tahoma"/>
            <family val="2"/>
            <charset val="204"/>
          </rPr>
          <t xml:space="preserve">
2018-2019</t>
        </r>
      </text>
    </comment>
    <comment ref="DL60" authorId="0" shapeId="0" xr:uid="{00000000-0006-0000-0200-000083000000}">
      <text>
        <r>
          <rPr>
            <b/>
            <sz val="9"/>
            <color indexed="81"/>
            <rFont val="Tahoma"/>
            <family val="2"/>
            <charset val="204"/>
          </rPr>
          <t>Автор:</t>
        </r>
        <r>
          <rPr>
            <sz val="9"/>
            <color indexed="81"/>
            <rFont val="Tahoma"/>
            <family val="2"/>
            <charset val="204"/>
          </rPr>
          <t xml:space="preserve">
2018-2019г</t>
        </r>
      </text>
    </comment>
    <comment ref="DM60" authorId="0" shapeId="0" xr:uid="{00000000-0006-0000-0200-000084000000}">
      <text>
        <r>
          <rPr>
            <b/>
            <sz val="9"/>
            <color indexed="81"/>
            <rFont val="Tahoma"/>
            <family val="2"/>
            <charset val="204"/>
          </rPr>
          <t>Автор:</t>
        </r>
        <r>
          <rPr>
            <sz val="9"/>
            <color indexed="81"/>
            <rFont val="Tahoma"/>
            <family val="2"/>
            <charset val="204"/>
          </rPr>
          <t xml:space="preserve">
2017-2018</t>
        </r>
      </text>
    </comment>
    <comment ref="DN60" authorId="0" shapeId="0" xr:uid="{00000000-0006-0000-0200-000085000000}">
      <text>
        <r>
          <rPr>
            <b/>
            <sz val="9"/>
            <color indexed="81"/>
            <rFont val="Tahoma"/>
            <family val="2"/>
            <charset val="204"/>
          </rPr>
          <t>Автор:</t>
        </r>
        <r>
          <rPr>
            <sz val="9"/>
            <color indexed="81"/>
            <rFont val="Tahoma"/>
            <family val="2"/>
            <charset val="204"/>
          </rPr>
          <t xml:space="preserve">
2017-2018г</t>
        </r>
      </text>
    </comment>
    <comment ref="DP60" authorId="0" shapeId="0" xr:uid="{00000000-0006-0000-0200-000086000000}">
      <text>
        <r>
          <rPr>
            <b/>
            <sz val="9"/>
            <color indexed="81"/>
            <rFont val="Tahoma"/>
            <family val="2"/>
            <charset val="204"/>
          </rPr>
          <t>Автор:</t>
        </r>
        <r>
          <rPr>
            <sz val="9"/>
            <color indexed="81"/>
            <rFont val="Tahoma"/>
            <family val="2"/>
            <charset val="204"/>
          </rPr>
          <t xml:space="preserve">
2017-2018г</t>
        </r>
      </text>
    </comment>
    <comment ref="DQ60" authorId="0" shapeId="0" xr:uid="{00000000-0006-0000-0200-000087000000}">
      <text>
        <r>
          <rPr>
            <b/>
            <sz val="9"/>
            <color indexed="81"/>
            <rFont val="Tahoma"/>
            <family val="2"/>
            <charset val="204"/>
          </rPr>
          <t>Автор:</t>
        </r>
        <r>
          <rPr>
            <sz val="9"/>
            <color indexed="81"/>
            <rFont val="Tahoma"/>
            <family val="2"/>
            <charset val="204"/>
          </rPr>
          <t xml:space="preserve">
2018-2019г</t>
        </r>
      </text>
    </comment>
    <comment ref="DR60" authorId="0" shapeId="0" xr:uid="{00000000-0006-0000-0200-000088000000}">
      <text>
        <r>
          <rPr>
            <b/>
            <sz val="9"/>
            <color indexed="81"/>
            <rFont val="Tahoma"/>
            <family val="2"/>
            <charset val="204"/>
          </rPr>
          <t>Автор:</t>
        </r>
        <r>
          <rPr>
            <sz val="9"/>
            <color indexed="81"/>
            <rFont val="Tahoma"/>
            <family val="2"/>
            <charset val="204"/>
          </rPr>
          <t xml:space="preserve">
2018-2019г</t>
        </r>
      </text>
    </comment>
    <comment ref="DS60" authorId="0" shapeId="0" xr:uid="{00000000-0006-0000-0200-000089000000}">
      <text>
        <r>
          <rPr>
            <b/>
            <sz val="9"/>
            <color indexed="81"/>
            <rFont val="Tahoma"/>
            <family val="2"/>
            <charset val="204"/>
          </rPr>
          <t>Автор:</t>
        </r>
        <r>
          <rPr>
            <sz val="9"/>
            <color indexed="81"/>
            <rFont val="Tahoma"/>
            <family val="2"/>
            <charset val="204"/>
          </rPr>
          <t xml:space="preserve">
по ссылке размещен другой документ</t>
        </r>
      </text>
    </comment>
    <comment ref="DT60" authorId="0" shapeId="0" xr:uid="{00000000-0006-0000-0200-00008A000000}">
      <text>
        <r>
          <rPr>
            <b/>
            <sz val="9"/>
            <color indexed="81"/>
            <rFont val="Tahoma"/>
            <family val="2"/>
            <charset val="204"/>
          </rPr>
          <t>Автор:</t>
        </r>
        <r>
          <rPr>
            <sz val="9"/>
            <color indexed="81"/>
            <rFont val="Tahoma"/>
            <family val="2"/>
            <charset val="204"/>
          </rPr>
          <t xml:space="preserve">
2018-2019г</t>
        </r>
      </text>
    </comment>
    <comment ref="DU60" authorId="0" shapeId="0" xr:uid="{00000000-0006-0000-0200-00008B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A60" authorId="0" shapeId="0" xr:uid="{00000000-0006-0000-0200-00008C000000}">
      <text>
        <r>
          <rPr>
            <b/>
            <sz val="9"/>
            <color indexed="81"/>
            <rFont val="Tahoma"/>
            <family val="2"/>
            <charset val="204"/>
          </rPr>
          <t>Автор:</t>
        </r>
        <r>
          <rPr>
            <sz val="9"/>
            <color indexed="81"/>
            <rFont val="Tahoma"/>
            <family val="2"/>
            <charset val="204"/>
          </rPr>
          <t xml:space="preserve">
2017-2018г</t>
        </r>
      </text>
    </comment>
    <comment ref="EB60" authorId="0" shapeId="0" xr:uid="{00000000-0006-0000-0200-00008D000000}">
      <text>
        <r>
          <rPr>
            <b/>
            <sz val="9"/>
            <color indexed="81"/>
            <rFont val="Tahoma"/>
            <family val="2"/>
            <charset val="204"/>
          </rPr>
          <t>Автор:</t>
        </r>
        <r>
          <rPr>
            <sz val="9"/>
            <color indexed="81"/>
            <rFont val="Tahoma"/>
            <family val="2"/>
            <charset val="204"/>
          </rPr>
          <t xml:space="preserve">
не полная информация</t>
        </r>
      </text>
    </comment>
    <comment ref="ED60" authorId="0" shapeId="0" xr:uid="{00000000-0006-0000-0200-00008E000000}">
      <text>
        <r>
          <rPr>
            <b/>
            <sz val="9"/>
            <color indexed="81"/>
            <rFont val="Tahoma"/>
            <family val="2"/>
            <charset val="204"/>
          </rPr>
          <t>Автор:</t>
        </r>
        <r>
          <rPr>
            <sz val="9"/>
            <color indexed="81"/>
            <rFont val="Tahoma"/>
            <family val="2"/>
            <charset val="204"/>
          </rPr>
          <t xml:space="preserve">
2018-2019г</t>
        </r>
      </text>
    </comment>
    <comment ref="EH60" authorId="0" shapeId="0" xr:uid="{00000000-0006-0000-0200-00008F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I60" authorId="0" shapeId="0" xr:uid="{00000000-0006-0000-0200-000090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L60" authorId="0" shapeId="0" xr:uid="{00000000-0006-0000-0200-000091000000}">
      <text>
        <r>
          <rPr>
            <b/>
            <sz val="9"/>
            <color indexed="81"/>
            <rFont val="Tahoma"/>
            <family val="2"/>
            <charset val="204"/>
          </rPr>
          <t>Автор:</t>
        </r>
        <r>
          <rPr>
            <sz val="9"/>
            <color indexed="81"/>
            <rFont val="Tahoma"/>
            <family val="2"/>
            <charset val="204"/>
          </rPr>
          <t xml:space="preserve">
2017г-2018г</t>
        </r>
      </text>
    </comment>
    <comment ref="EN60" authorId="0" shapeId="0" xr:uid="{00000000-0006-0000-0200-000092000000}">
      <text>
        <r>
          <rPr>
            <b/>
            <sz val="9"/>
            <color indexed="81"/>
            <rFont val="Tahoma"/>
            <family val="2"/>
            <charset val="204"/>
          </rPr>
          <t>Автор:</t>
        </r>
        <r>
          <rPr>
            <sz val="9"/>
            <color indexed="81"/>
            <rFont val="Tahoma"/>
            <family val="2"/>
            <charset val="204"/>
          </rPr>
          <t xml:space="preserve">
не достаточно информации</t>
        </r>
      </text>
    </comment>
    <comment ref="ER60" authorId="0" shapeId="0" xr:uid="{00000000-0006-0000-0200-000093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T60" authorId="0" shapeId="0" xr:uid="{00000000-0006-0000-0200-00009400000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60" authorId="0" shapeId="0" xr:uid="{00000000-0006-0000-0200-000095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V60" authorId="0" shapeId="0" xr:uid="{00000000-0006-0000-0200-00009600000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FC60" authorId="0" shapeId="0" xr:uid="{00000000-0006-0000-0200-000097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H60" authorId="0" shapeId="0" xr:uid="{00000000-0006-0000-0200-000098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N60" authorId="0" shapeId="0" xr:uid="{00000000-0006-0000-0200-000099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BJ61" authorId="0" shapeId="0" xr:uid="{00000000-0006-0000-0200-00009A000000}">
      <text>
        <r>
          <rPr>
            <b/>
            <sz val="9"/>
            <color indexed="81"/>
            <rFont val="Tahoma"/>
            <family val="2"/>
            <charset val="204"/>
          </rPr>
          <t>Автор:</t>
        </r>
        <r>
          <rPr>
            <sz val="9"/>
            <color indexed="81"/>
            <rFont val="Tahoma"/>
            <family val="2"/>
            <charset val="204"/>
          </rPr>
          <t xml:space="preserve">
представлены РП по технологии</t>
        </r>
      </text>
    </comment>
    <comment ref="DL61" authorId="0" shapeId="0" xr:uid="{00000000-0006-0000-0200-00009B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U61" authorId="0" shapeId="0" xr:uid="{00000000-0006-0000-0200-00009C000000}">
      <text>
        <r>
          <rPr>
            <b/>
            <sz val="9"/>
            <color indexed="81"/>
            <rFont val="Tahoma"/>
            <family val="2"/>
            <charset val="204"/>
          </rPr>
          <t xml:space="preserve">Автор:
</t>
        </r>
      </text>
    </comment>
    <comment ref="EH61" authorId="0" shapeId="0" xr:uid="{00000000-0006-0000-0200-00009D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D61" authorId="0" shapeId="0" xr:uid="{00000000-0006-0000-0200-00009E00000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62" authorId="0" shapeId="0" xr:uid="{00000000-0006-0000-0200-00009F000000}">
      <text>
        <r>
          <rPr>
            <b/>
            <sz val="9"/>
            <color indexed="81"/>
            <rFont val="Tahoma"/>
            <family val="2"/>
            <charset val="204"/>
          </rPr>
          <t>Автор:</t>
        </r>
        <r>
          <rPr>
            <sz val="9"/>
            <color indexed="81"/>
            <rFont val="Tahoma"/>
            <family val="2"/>
            <charset val="204"/>
          </rPr>
          <t xml:space="preserve">
информацмя за 2014-2015г</t>
        </r>
      </text>
    </comment>
    <comment ref="AJ62" authorId="0" shapeId="0" xr:uid="{00000000-0006-0000-0200-0000A0000000}">
      <text>
        <r>
          <rPr>
            <b/>
            <sz val="9"/>
            <color indexed="81"/>
            <rFont val="Tahoma"/>
            <family val="2"/>
            <charset val="204"/>
          </rPr>
          <t>Автор:</t>
        </r>
        <r>
          <rPr>
            <sz val="9"/>
            <color indexed="81"/>
            <rFont val="Tahoma"/>
            <family val="2"/>
            <charset val="204"/>
          </rPr>
          <t xml:space="preserve">
не актуальная информация 2014г</t>
        </r>
      </text>
    </comment>
    <comment ref="AP62" authorId="0" shapeId="0" xr:uid="{00000000-0006-0000-0200-0000A1000000}">
      <text>
        <r>
          <rPr>
            <b/>
            <sz val="9"/>
            <color indexed="81"/>
            <rFont val="Tahoma"/>
            <family val="2"/>
            <charset val="204"/>
          </rPr>
          <t>Автор:</t>
        </r>
        <r>
          <rPr>
            <sz val="9"/>
            <color indexed="81"/>
            <rFont val="Tahoma"/>
            <family val="2"/>
            <charset val="204"/>
          </rPr>
          <t xml:space="preserve">
2018-2019г</t>
        </r>
      </text>
    </comment>
    <comment ref="BJ62" authorId="0" shapeId="0" xr:uid="{00000000-0006-0000-0200-0000A2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R62" authorId="0" shapeId="0" xr:uid="{00000000-0006-0000-0200-0000A3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2" authorId="0" shapeId="0" xr:uid="{00000000-0006-0000-0200-0000A4000000}">
      <text>
        <r>
          <rPr>
            <b/>
            <sz val="9"/>
            <color indexed="81"/>
            <rFont val="Tahoma"/>
            <family val="2"/>
            <charset val="204"/>
          </rPr>
          <t>Автор:</t>
        </r>
        <r>
          <rPr>
            <sz val="9"/>
            <color indexed="81"/>
            <rFont val="Tahoma"/>
            <family val="2"/>
            <charset val="204"/>
          </rPr>
          <t xml:space="preserve">
2018-2019г</t>
        </r>
      </text>
    </comment>
    <comment ref="CY62" authorId="0" shapeId="0" xr:uid="{00000000-0006-0000-0200-0000A5000000}">
      <text>
        <r>
          <rPr>
            <b/>
            <sz val="9"/>
            <color indexed="81"/>
            <rFont val="Tahoma"/>
            <family val="2"/>
            <charset val="204"/>
          </rPr>
          <t>Автор:</t>
        </r>
        <r>
          <rPr>
            <sz val="9"/>
            <color indexed="81"/>
            <rFont val="Tahoma"/>
            <family val="2"/>
            <charset val="204"/>
          </rPr>
          <t xml:space="preserve">
2017-2018г</t>
        </r>
      </text>
    </comment>
    <comment ref="DK62" authorId="0" shapeId="0" xr:uid="{00000000-0006-0000-0200-0000A6000000}">
      <text>
        <r>
          <rPr>
            <b/>
            <sz val="9"/>
            <color indexed="81"/>
            <rFont val="Tahoma"/>
            <family val="2"/>
            <charset val="204"/>
          </rPr>
          <t>Автор:</t>
        </r>
        <r>
          <rPr>
            <sz val="9"/>
            <color indexed="81"/>
            <rFont val="Tahoma"/>
            <family val="2"/>
            <charset val="204"/>
          </rPr>
          <t xml:space="preserve">
2018-2019</t>
        </r>
      </text>
    </comment>
    <comment ref="DM62" authorId="0" shapeId="0" xr:uid="{00000000-0006-0000-0200-0000A7000000}">
      <text>
        <r>
          <rPr>
            <b/>
            <sz val="9"/>
            <color indexed="81"/>
            <rFont val="Tahoma"/>
            <family val="2"/>
            <charset val="204"/>
          </rPr>
          <t>Автор:</t>
        </r>
        <r>
          <rPr>
            <sz val="9"/>
            <color indexed="81"/>
            <rFont val="Tahoma"/>
            <family val="2"/>
            <charset val="204"/>
          </rPr>
          <t xml:space="preserve">
2017-2018</t>
        </r>
      </text>
    </comment>
    <comment ref="DQ62" authorId="0" shapeId="0" xr:uid="{00000000-0006-0000-0200-0000A8000000}">
      <text>
        <r>
          <rPr>
            <b/>
            <sz val="9"/>
            <color indexed="81"/>
            <rFont val="Tahoma"/>
            <family val="2"/>
            <charset val="204"/>
          </rPr>
          <t>Автор:</t>
        </r>
        <r>
          <rPr>
            <sz val="9"/>
            <color indexed="81"/>
            <rFont val="Tahoma"/>
            <family val="2"/>
            <charset val="204"/>
          </rPr>
          <t xml:space="preserve">
2017-2018г</t>
        </r>
      </text>
    </comment>
    <comment ref="DR62" authorId="0" shapeId="0" xr:uid="{00000000-0006-0000-0200-0000A9000000}">
      <text>
        <r>
          <rPr>
            <b/>
            <sz val="9"/>
            <color indexed="81"/>
            <rFont val="Tahoma"/>
            <family val="2"/>
            <charset val="204"/>
          </rPr>
          <t>Автор:</t>
        </r>
        <r>
          <rPr>
            <sz val="9"/>
            <color indexed="81"/>
            <rFont val="Tahoma"/>
            <family val="2"/>
            <charset val="204"/>
          </rPr>
          <t xml:space="preserve">
2018-2019г</t>
        </r>
      </text>
    </comment>
    <comment ref="DU62" authorId="0" shapeId="0" xr:uid="{00000000-0006-0000-0200-0000AA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H62" authorId="0" shapeId="0" xr:uid="{00000000-0006-0000-0200-0000AB000000}">
      <text>
        <r>
          <rPr>
            <b/>
            <sz val="9"/>
            <color indexed="81"/>
            <rFont val="Tahoma"/>
            <family val="2"/>
            <charset val="204"/>
          </rPr>
          <t>Автор:</t>
        </r>
        <r>
          <rPr>
            <sz val="9"/>
            <color indexed="81"/>
            <rFont val="Tahoma"/>
            <family val="2"/>
            <charset val="204"/>
          </rPr>
          <t xml:space="preserve">
2018г</t>
        </r>
      </text>
    </comment>
    <comment ref="ER62" authorId="0" shapeId="0" xr:uid="{00000000-0006-0000-0200-0000AC000000}">
      <text>
        <r>
          <rPr>
            <b/>
            <sz val="9"/>
            <color indexed="81"/>
            <rFont val="Tahoma"/>
            <family val="2"/>
            <charset val="204"/>
          </rPr>
          <t>Автор:</t>
        </r>
        <r>
          <rPr>
            <sz val="9"/>
            <color indexed="81"/>
            <rFont val="Tahoma"/>
            <family val="2"/>
            <charset val="204"/>
          </rPr>
          <t xml:space="preserve">
2018-2019г</t>
        </r>
      </text>
    </comment>
    <comment ref="EU62" authorId="0" shapeId="0" xr:uid="{00000000-0006-0000-0200-0000AD000000}">
      <text>
        <r>
          <rPr>
            <b/>
            <sz val="9"/>
            <color indexed="81"/>
            <rFont val="Tahoma"/>
            <family val="2"/>
            <charset val="204"/>
          </rPr>
          <t>Автор:</t>
        </r>
        <r>
          <rPr>
            <sz val="9"/>
            <color indexed="81"/>
            <rFont val="Tahoma"/>
            <family val="2"/>
            <charset val="204"/>
          </rPr>
          <t xml:space="preserve">
2018-2019г</t>
        </r>
      </text>
    </comment>
    <comment ref="FC62" authorId="0" shapeId="0" xr:uid="{00000000-0006-0000-0200-0000AE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F62" authorId="0" shapeId="0" xr:uid="{00000000-0006-0000-0200-0000AF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FN62" authorId="0" shapeId="0" xr:uid="{00000000-0006-0000-0200-0000B000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64" authorId="0" shapeId="0" xr:uid="{00000000-0006-0000-0200-0000B1000000}">
      <text>
        <r>
          <rPr>
            <b/>
            <sz val="9"/>
            <color indexed="81"/>
            <rFont val="Tahoma"/>
            <family val="2"/>
            <charset val="204"/>
          </rPr>
          <t>Автор:</t>
        </r>
        <r>
          <rPr>
            <sz val="9"/>
            <color indexed="81"/>
            <rFont val="Tahoma"/>
            <family val="2"/>
            <charset val="204"/>
          </rPr>
          <t xml:space="preserve">
не полная информация</t>
        </r>
      </text>
    </comment>
    <comment ref="E64" authorId="0" shapeId="0" xr:uid="{00000000-0006-0000-0200-0000B2000000}">
      <text>
        <r>
          <rPr>
            <b/>
            <sz val="9"/>
            <color indexed="81"/>
            <rFont val="Tahoma"/>
            <family val="2"/>
            <charset val="204"/>
          </rPr>
          <t>Автор:</t>
        </r>
        <r>
          <rPr>
            <sz val="9"/>
            <color indexed="81"/>
            <rFont val="Tahoma"/>
            <family val="2"/>
            <charset val="204"/>
          </rPr>
          <t xml:space="preserve">
не полная информация</t>
        </r>
      </text>
    </comment>
    <comment ref="DL64" authorId="0" shapeId="0" xr:uid="{00000000-0006-0000-0200-0000B3000000}">
      <text>
        <r>
          <rPr>
            <b/>
            <sz val="9"/>
            <color indexed="81"/>
            <rFont val="Tahoma"/>
            <family val="2"/>
            <charset val="204"/>
          </rPr>
          <t>Автор:</t>
        </r>
        <r>
          <rPr>
            <sz val="9"/>
            <color indexed="81"/>
            <rFont val="Tahoma"/>
            <family val="2"/>
            <charset val="204"/>
          </rPr>
          <t xml:space="preserve">
не полная информация</t>
        </r>
      </text>
    </comment>
    <comment ref="DN64" authorId="0" shapeId="0" xr:uid="{00000000-0006-0000-0200-0000B4000000}">
      <text>
        <r>
          <rPr>
            <b/>
            <sz val="9"/>
            <color indexed="81"/>
            <rFont val="Tahoma"/>
            <family val="2"/>
            <charset val="204"/>
          </rPr>
          <t>Автор:</t>
        </r>
        <r>
          <rPr>
            <sz val="9"/>
            <color indexed="81"/>
            <rFont val="Tahoma"/>
            <family val="2"/>
            <charset val="204"/>
          </rPr>
          <t xml:space="preserve">
не полная информация</t>
        </r>
      </text>
    </comment>
    <comment ref="FE64" authorId="0" shapeId="0" xr:uid="{00000000-0006-0000-0200-0000B5000000}">
      <text>
        <r>
          <rPr>
            <b/>
            <sz val="9"/>
            <color indexed="81"/>
            <rFont val="Tahoma"/>
            <family val="2"/>
            <charset val="204"/>
          </rPr>
          <t>Автор:</t>
        </r>
        <r>
          <rPr>
            <sz val="9"/>
            <color indexed="81"/>
            <rFont val="Tahoma"/>
            <family val="2"/>
            <charset val="204"/>
          </rPr>
          <t xml:space="preserve">
документ не открывается</t>
        </r>
      </text>
    </comment>
    <comment ref="FG64" authorId="0" shapeId="0" xr:uid="{00000000-0006-0000-0200-0000B6000000}">
      <text>
        <r>
          <rPr>
            <b/>
            <sz val="9"/>
            <color indexed="81"/>
            <rFont val="Tahoma"/>
            <family val="2"/>
            <charset val="204"/>
          </rPr>
          <t>Автор:</t>
        </r>
        <r>
          <rPr>
            <sz val="9"/>
            <color indexed="81"/>
            <rFont val="Tahoma"/>
            <family val="2"/>
            <charset val="204"/>
          </rPr>
          <t xml:space="preserve">
не полная информация</t>
        </r>
      </text>
    </comment>
    <comment ref="BD66" authorId="0" shapeId="0" xr:uid="{00000000-0006-0000-0200-0000B7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BK66" authorId="0" shapeId="0" xr:uid="{00000000-0006-0000-0200-0000B800000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BR66" authorId="0" shapeId="0" xr:uid="{00000000-0006-0000-0200-0000B900000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T66" authorId="0" shapeId="0" xr:uid="{00000000-0006-0000-0200-0000BA00000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U66" authorId="0" shapeId="0" xr:uid="{00000000-0006-0000-0200-0000BB00000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CU66" authorId="0" shapeId="0" xr:uid="{00000000-0006-0000-0200-0000BC00000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DK66" authorId="0" shapeId="0" xr:uid="{00000000-0006-0000-0200-0000BD000000}">
      <text>
        <r>
          <rPr>
            <b/>
            <sz val="9"/>
            <color indexed="81"/>
            <rFont val="Tahoma"/>
            <family val="2"/>
            <charset val="204"/>
          </rPr>
          <t>Автор:</t>
        </r>
        <r>
          <rPr>
            <sz val="9"/>
            <color indexed="81"/>
            <rFont val="Tahoma"/>
            <family val="2"/>
            <charset val="204"/>
          </rPr>
          <t xml:space="preserve">
список детей не актуальный 2018-2019г</t>
        </r>
      </text>
    </comment>
    <comment ref="DO66" authorId="0" shapeId="0" xr:uid="{00000000-0006-0000-0200-0000BE000000}">
      <text>
        <r>
          <rPr>
            <b/>
            <sz val="9"/>
            <color indexed="81"/>
            <rFont val="Tahoma"/>
            <family val="2"/>
            <charset val="204"/>
          </rPr>
          <t>Автор:</t>
        </r>
        <r>
          <rPr>
            <sz val="9"/>
            <color indexed="81"/>
            <rFont val="Tahoma"/>
            <family val="2"/>
            <charset val="204"/>
          </rPr>
          <t xml:space="preserve">
численность 2018-2019г</t>
        </r>
      </text>
    </comment>
    <comment ref="EF66" authorId="0" shapeId="0" xr:uid="{00000000-0006-0000-0200-0000BF000000}">
      <text>
        <r>
          <rPr>
            <b/>
            <sz val="9"/>
            <color indexed="81"/>
            <rFont val="Tahoma"/>
            <family val="2"/>
            <charset val="204"/>
          </rPr>
          <t>Автор:</t>
        </r>
        <r>
          <rPr>
            <sz val="9"/>
            <color indexed="81"/>
            <rFont val="Tahoma"/>
            <family val="2"/>
            <charset val="204"/>
          </rPr>
          <t xml:space="preserve">
численность 2017-2018г</t>
        </r>
      </text>
    </comment>
    <comment ref="EH66" authorId="0" shapeId="0" xr:uid="{00000000-0006-0000-0200-0000C0000000}">
      <text>
        <r>
          <rPr>
            <b/>
            <sz val="9"/>
            <color indexed="81"/>
            <rFont val="Tahoma"/>
            <family val="2"/>
            <charset val="204"/>
          </rPr>
          <t>Автор:</t>
        </r>
        <r>
          <rPr>
            <sz val="9"/>
            <color indexed="81"/>
            <rFont val="Tahoma"/>
            <family val="2"/>
            <charset val="204"/>
          </rPr>
          <t xml:space="preserve">
численность на 2018-2019г</t>
        </r>
      </text>
    </comment>
    <comment ref="FD66" authorId="0" shapeId="0" xr:uid="{00000000-0006-0000-0200-0000C1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M66" authorId="0" shapeId="0" xr:uid="{00000000-0006-0000-0200-0000C200000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72" authorId="0" shapeId="0" xr:uid="{00000000-0006-0000-0200-0000C3000000}">
      <text>
        <r>
          <rPr>
            <b/>
            <sz val="9"/>
            <color indexed="81"/>
            <rFont val="Tahoma"/>
            <family val="2"/>
            <charset val="204"/>
          </rPr>
          <t>Автор:</t>
        </r>
        <r>
          <rPr>
            <sz val="9"/>
            <color indexed="81"/>
            <rFont val="Tahoma"/>
            <family val="2"/>
            <charset val="204"/>
          </rPr>
          <t xml:space="preserve">
информация за 2016г</t>
        </r>
      </text>
    </comment>
    <comment ref="H72" authorId="0" shapeId="0" xr:uid="{00000000-0006-0000-0200-0000C4000000}">
      <text>
        <r>
          <rPr>
            <b/>
            <sz val="9"/>
            <color indexed="81"/>
            <rFont val="Tahoma"/>
            <family val="2"/>
            <charset val="204"/>
          </rPr>
          <t>Автор:</t>
        </r>
        <r>
          <rPr>
            <sz val="9"/>
            <color indexed="81"/>
            <rFont val="Tahoma"/>
            <family val="2"/>
            <charset val="204"/>
          </rPr>
          <t xml:space="preserve">
не актуальная информация 2018г</t>
        </r>
      </text>
    </comment>
    <comment ref="BA74" authorId="0" shapeId="0" xr:uid="{00000000-0006-0000-0200-0000C5000000}">
      <text>
        <r>
          <rPr>
            <b/>
            <sz val="9"/>
            <color indexed="81"/>
            <rFont val="Tahoma"/>
            <family val="2"/>
            <charset val="204"/>
          </rPr>
          <t>Автор:</t>
        </r>
        <r>
          <rPr>
            <sz val="9"/>
            <color indexed="81"/>
            <rFont val="Tahoma"/>
            <family val="2"/>
            <charset val="204"/>
          </rPr>
          <t xml:space="preserve">
гиперссылки нет, есть не активный адрес сайта</t>
        </r>
      </text>
    </comment>
    <comment ref="DL74" authorId="0" shapeId="0" xr:uid="{00000000-0006-0000-0200-0000C6000000}">
      <text>
        <r>
          <rPr>
            <b/>
            <sz val="9"/>
            <color indexed="81"/>
            <rFont val="Tahoma"/>
            <family val="2"/>
            <charset val="204"/>
          </rPr>
          <t>Автор:</t>
        </r>
        <r>
          <rPr>
            <sz val="9"/>
            <color indexed="81"/>
            <rFont val="Tahoma"/>
            <family val="2"/>
            <charset val="204"/>
          </rPr>
          <t xml:space="preserve">
документ не найден</t>
        </r>
      </text>
    </comment>
    <comment ref="DT74" authorId="0" shapeId="0" xr:uid="{00000000-0006-0000-0200-0000C7000000}">
      <text>
        <r>
          <rPr>
            <b/>
            <sz val="9"/>
            <color indexed="81"/>
            <rFont val="Tahoma"/>
            <family val="2"/>
            <charset val="204"/>
          </rPr>
          <t>Автор:</t>
        </r>
        <r>
          <rPr>
            <sz val="9"/>
            <color indexed="81"/>
            <rFont val="Tahoma"/>
            <family val="2"/>
            <charset val="204"/>
          </rPr>
          <t xml:space="preserve">
по ссылке находится другой дкумент</t>
        </r>
      </text>
    </comment>
    <comment ref="EI74" authorId="0" shapeId="0" xr:uid="{00000000-0006-0000-0200-0000C8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AJ77" authorId="0" shapeId="0" xr:uid="{00000000-0006-0000-0200-0000C9000000}">
      <text>
        <r>
          <rPr>
            <b/>
            <sz val="9"/>
            <color indexed="81"/>
            <rFont val="Tahoma"/>
            <family val="2"/>
            <charset val="204"/>
          </rPr>
          <t>Автор:</t>
        </r>
        <r>
          <rPr>
            <sz val="9"/>
            <color indexed="81"/>
            <rFont val="Tahoma"/>
            <family val="2"/>
            <charset val="204"/>
          </rPr>
          <t xml:space="preserve">
не актуальная информация 2014г</t>
        </r>
      </text>
    </comment>
    <comment ref="BB77" authorId="0" shapeId="0" xr:uid="{00000000-0006-0000-0200-0000CA000000}">
      <text>
        <r>
          <rPr>
            <b/>
            <sz val="9"/>
            <color indexed="81"/>
            <rFont val="Tahoma"/>
            <family val="2"/>
            <charset val="204"/>
          </rPr>
          <t>Автор:</t>
        </r>
        <r>
          <rPr>
            <sz val="9"/>
            <color indexed="81"/>
            <rFont val="Tahoma"/>
            <family val="2"/>
            <charset val="204"/>
          </rPr>
          <t xml:space="preserve">
не полная информация</t>
        </r>
      </text>
    </comment>
    <comment ref="BR77" authorId="0" shapeId="0" xr:uid="{00000000-0006-0000-0200-0000CB000000}">
      <text>
        <r>
          <rPr>
            <b/>
            <sz val="9"/>
            <color indexed="81"/>
            <rFont val="Tahoma"/>
            <family val="2"/>
            <charset val="204"/>
          </rPr>
          <t>Автор:</t>
        </r>
        <r>
          <rPr>
            <sz val="9"/>
            <color indexed="81"/>
            <rFont val="Tahoma"/>
            <family val="2"/>
            <charset val="204"/>
          </rPr>
          <t xml:space="preserve">
по ссылке файл не найден</t>
        </r>
      </text>
    </comment>
    <comment ref="CU77" authorId="0" shapeId="0" xr:uid="{00000000-0006-0000-0200-0000CC000000}">
      <text>
        <r>
          <rPr>
            <b/>
            <sz val="9"/>
            <color indexed="81"/>
            <rFont val="Tahoma"/>
            <family val="2"/>
            <charset val="204"/>
          </rPr>
          <t>Автор:</t>
        </r>
        <r>
          <rPr>
            <sz val="9"/>
            <color indexed="81"/>
            <rFont val="Tahoma"/>
            <family val="2"/>
            <charset val="204"/>
          </rPr>
          <t xml:space="preserve">
документ не открывается</t>
        </r>
      </text>
    </comment>
    <comment ref="DI77" authorId="0" shapeId="0" xr:uid="{00000000-0006-0000-0200-0000CD000000}">
      <text>
        <r>
          <rPr>
            <b/>
            <sz val="9"/>
            <color indexed="81"/>
            <rFont val="Tahoma"/>
            <family val="2"/>
            <charset val="204"/>
          </rPr>
          <t>Автор:</t>
        </r>
        <r>
          <rPr>
            <sz val="9"/>
            <color indexed="81"/>
            <rFont val="Tahoma"/>
            <family val="2"/>
            <charset val="204"/>
          </rPr>
          <t xml:space="preserve">
документы не открываются</t>
        </r>
      </text>
    </comment>
    <comment ref="DU77" authorId="0" shapeId="0" xr:uid="{00000000-0006-0000-0200-0000CE00000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EI77" authorId="0" shapeId="0" xr:uid="{00000000-0006-0000-0200-0000CF00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D77" authorId="0" shapeId="0" xr:uid="{00000000-0006-0000-0200-0000D000000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7" authorId="0" shapeId="0" xr:uid="{00000000-0006-0000-0200-0000D1000000}">
      <text>
        <r>
          <rPr>
            <b/>
            <sz val="9"/>
            <color indexed="81"/>
            <rFont val="Tahoma"/>
            <family val="2"/>
            <charset val="204"/>
          </rPr>
          <t>Автор:</t>
        </r>
        <r>
          <rPr>
            <sz val="9"/>
            <color indexed="81"/>
            <rFont val="Tahoma"/>
            <family val="2"/>
            <charset val="204"/>
          </rPr>
          <t xml:space="preserve">
документ не открывается</t>
        </r>
      </text>
    </comment>
    <comment ref="DO79" authorId="0" shapeId="0" xr:uid="{00000000-0006-0000-0200-0000D200000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EH79" authorId="0" shapeId="0" xr:uid="{00000000-0006-0000-0200-0000D3000000}">
      <text>
        <r>
          <rPr>
            <b/>
            <sz val="9"/>
            <color indexed="81"/>
            <rFont val="Tahoma"/>
            <family val="2"/>
            <charset val="204"/>
          </rPr>
          <t>Автор:</t>
        </r>
        <r>
          <rPr>
            <sz val="9"/>
            <color indexed="81"/>
            <rFont val="Tahoma"/>
            <family val="2"/>
            <charset val="204"/>
          </rPr>
          <t xml:space="preserve">
по ссылке документы не найдены</t>
        </r>
      </text>
    </comment>
    <comment ref="EJ79" authorId="0" shapeId="0" xr:uid="{00000000-0006-0000-0200-0000D4000000}">
      <text>
        <r>
          <rPr>
            <b/>
            <sz val="9"/>
            <color indexed="81"/>
            <rFont val="Tahoma"/>
            <family val="2"/>
            <charset val="204"/>
          </rPr>
          <t>Автор:</t>
        </r>
        <r>
          <rPr>
            <sz val="9"/>
            <color indexed="81"/>
            <rFont val="Tahoma"/>
            <family val="2"/>
            <charset val="204"/>
          </rPr>
          <t xml:space="preserve">
не достаточно информации</t>
        </r>
      </text>
    </comment>
    <comment ref="FD79" authorId="0" shapeId="0" xr:uid="{00000000-0006-0000-0200-0000D500000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9" authorId="0" shapeId="0" xr:uid="{00000000-0006-0000-0200-0000D6000000}">
      <text>
        <r>
          <rPr>
            <b/>
            <sz val="9"/>
            <color indexed="81"/>
            <rFont val="Tahoma"/>
            <family val="2"/>
            <charset val="204"/>
          </rPr>
          <t>Автор:</t>
        </r>
        <r>
          <rPr>
            <sz val="9"/>
            <color indexed="81"/>
            <rFont val="Tahoma"/>
            <family val="2"/>
            <charset val="204"/>
          </rPr>
          <t xml:space="preserve">
документы не открываются</t>
        </r>
      </text>
    </comment>
    <comment ref="FF79" authorId="0" shapeId="0" xr:uid="{00000000-0006-0000-0200-0000D7000000}">
      <text>
        <r>
          <rPr>
            <b/>
            <sz val="9"/>
            <color indexed="81"/>
            <rFont val="Tahoma"/>
            <family val="2"/>
            <charset val="204"/>
          </rPr>
          <t>Автор:</t>
        </r>
        <r>
          <rPr>
            <sz val="9"/>
            <color indexed="81"/>
            <rFont val="Tahoma"/>
            <family val="2"/>
            <charset val="204"/>
          </rPr>
          <t xml:space="preserve">
не достаточно информации</t>
        </r>
      </text>
    </comment>
    <comment ref="FN79" authorId="0" shapeId="0" xr:uid="{00000000-0006-0000-0200-0000D8000000}">
      <text>
        <r>
          <rPr>
            <b/>
            <sz val="9"/>
            <color indexed="81"/>
            <rFont val="Tahoma"/>
            <family val="2"/>
            <charset val="204"/>
          </rPr>
          <t>Автор:</t>
        </r>
        <r>
          <rPr>
            <sz val="9"/>
            <color indexed="81"/>
            <rFont val="Tahoma"/>
            <family val="2"/>
            <charset val="204"/>
          </rPr>
          <t xml:space="preserve">
не достаточно информации</t>
        </r>
      </text>
    </comment>
    <comment ref="L81" authorId="0" shapeId="0" xr:uid="{00000000-0006-0000-0200-0000D9000000}">
      <text>
        <r>
          <rPr>
            <b/>
            <sz val="9"/>
            <color indexed="81"/>
            <rFont val="Tahoma"/>
            <family val="2"/>
            <charset val="204"/>
          </rPr>
          <t>отсутствует информация об инвалидах и лицах с овз</t>
        </r>
      </text>
    </comment>
    <comment ref="Q81" authorId="0" shapeId="0" xr:uid="{00000000-0006-0000-0200-0000DA000000}">
      <text>
        <r>
          <rPr>
            <sz val="9"/>
            <color indexed="81"/>
            <rFont val="Tahoma"/>
            <family val="2"/>
            <charset val="204"/>
          </rPr>
          <t xml:space="preserve">отсутствует информация об инвалидах и лицах с овз
</t>
        </r>
      </text>
    </comment>
    <comment ref="U81" authorId="0" shapeId="0" xr:uid="{00000000-0006-0000-0200-0000DB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1" authorId="0" shapeId="0" xr:uid="{00000000-0006-0000-0200-0000DC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1" authorId="0" shapeId="0" xr:uid="{00000000-0006-0000-0200-0000DD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1" authorId="0" shapeId="0" xr:uid="{00000000-0006-0000-0200-0000DE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1" authorId="0" shapeId="0" xr:uid="{00000000-0006-0000-0200-0000DF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G81" authorId="0" shapeId="0" xr:uid="{00000000-0006-0000-0200-0000E0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1" authorId="0" shapeId="0" xr:uid="{00000000-0006-0000-0200-0000E1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1" authorId="0" shapeId="0" xr:uid="{00000000-0006-0000-0200-0000E200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1" authorId="0" shapeId="0" xr:uid="{00000000-0006-0000-0200-0000E3000000}">
      <text>
        <r>
          <rPr>
            <sz val="9"/>
            <color indexed="81"/>
            <rFont val="Tahoma"/>
            <family val="2"/>
            <charset val="204"/>
          </rPr>
          <t xml:space="preserve">отсутствует информация об инвалидах и лицах с овз
</t>
        </r>
      </text>
    </comment>
    <comment ref="AO81" authorId="0" shapeId="0" xr:uid="{00000000-0006-0000-0200-0000E4000000}">
      <text>
        <r>
          <rPr>
            <sz val="9"/>
            <color indexed="81"/>
            <rFont val="Tahoma"/>
            <family val="2"/>
            <charset val="204"/>
          </rPr>
          <t xml:space="preserve">отсутствует информация об инвалидах и лицах с овз
</t>
        </r>
      </text>
    </comment>
    <comment ref="AP81" authorId="0" shapeId="0" xr:uid="{00000000-0006-0000-0200-0000E5000000}">
      <text>
        <r>
          <rPr>
            <sz val="9"/>
            <color indexed="81"/>
            <rFont val="Tahoma"/>
            <family val="2"/>
            <charset val="204"/>
          </rPr>
          <t xml:space="preserve">отсутствует информация об инвалидах и лицах с овз
</t>
        </r>
      </text>
    </comment>
    <comment ref="AQ81" authorId="0" shapeId="0" xr:uid="{00000000-0006-0000-0200-0000E6000000}">
      <text>
        <r>
          <rPr>
            <sz val="9"/>
            <color indexed="81"/>
            <rFont val="Tahoma"/>
            <family val="2"/>
            <charset val="204"/>
          </rPr>
          <t xml:space="preserve">отсутствует информация об инвалидах и лицах с овз
</t>
        </r>
      </text>
    </comment>
    <comment ref="AT81" authorId="0" shapeId="0" xr:uid="{00000000-0006-0000-0200-0000E7000000}">
      <text>
        <r>
          <rPr>
            <sz val="9"/>
            <color indexed="81"/>
            <rFont val="Tahoma"/>
            <family val="2"/>
            <charset val="204"/>
          </rPr>
          <t xml:space="preserve">отсутствует информация об инвалидах и лицах с овз
</t>
        </r>
      </text>
    </comment>
    <comment ref="AU81" authorId="0" shapeId="0" xr:uid="{00000000-0006-0000-0200-0000E8000000}">
      <text>
        <r>
          <rPr>
            <sz val="9"/>
            <color indexed="81"/>
            <rFont val="Tahoma"/>
            <family val="2"/>
            <charset val="204"/>
          </rPr>
          <t xml:space="preserve">отсутствует информация об инвалидах и лицах с овз
</t>
        </r>
      </text>
    </comment>
    <comment ref="AV81" authorId="0" shapeId="0" xr:uid="{00000000-0006-0000-0200-0000E9000000}">
      <text>
        <r>
          <rPr>
            <sz val="9"/>
            <color indexed="81"/>
            <rFont val="Tahoma"/>
            <family val="2"/>
            <charset val="204"/>
          </rPr>
          <t xml:space="preserve">отсутствует информация об инвалидах и лицах с овз
</t>
        </r>
      </text>
    </comment>
    <comment ref="AW81" authorId="0" shapeId="0" xr:uid="{00000000-0006-0000-0200-0000EA000000}">
      <text>
        <r>
          <rPr>
            <sz val="9"/>
            <color indexed="81"/>
            <rFont val="Tahoma"/>
            <family val="2"/>
            <charset val="204"/>
          </rPr>
          <t xml:space="preserve">отсутствует информация об инвалидах и лицах с овз
</t>
        </r>
      </text>
    </comment>
    <comment ref="AX81" authorId="0" shapeId="0" xr:uid="{00000000-0006-0000-0200-0000EB000000}">
      <text>
        <r>
          <rPr>
            <sz val="9"/>
            <color indexed="81"/>
            <rFont val="Tahoma"/>
            <family val="2"/>
            <charset val="204"/>
          </rPr>
          <t xml:space="preserve">отсутствует информация об инвалидах и лицах с овз
</t>
        </r>
      </text>
    </comment>
    <comment ref="BA81" authorId="0" shapeId="0" xr:uid="{00000000-0006-0000-0200-0000EC000000}">
      <text>
        <r>
          <rPr>
            <sz val="9"/>
            <color indexed="81"/>
            <rFont val="Tahoma"/>
            <family val="2"/>
            <charset val="204"/>
          </rPr>
          <t xml:space="preserve">отсутствует информация об инвалидах и лицах с овз
</t>
        </r>
      </text>
    </comment>
    <comment ref="BE81" authorId="0" shapeId="0" xr:uid="{00000000-0006-0000-0200-0000ED000000}">
      <text>
        <r>
          <rPr>
            <sz val="9"/>
            <color indexed="81"/>
            <rFont val="Tahoma"/>
            <family val="2"/>
            <charset val="204"/>
          </rPr>
          <t xml:space="preserve">отсутствует информация об инвалидах и лицах с овз
</t>
        </r>
      </text>
    </comment>
    <comment ref="BG81" authorId="0" shapeId="0" xr:uid="{00000000-0006-0000-0200-0000EE000000}">
      <text>
        <r>
          <rPr>
            <sz val="9"/>
            <color indexed="81"/>
            <rFont val="Tahoma"/>
            <family val="2"/>
            <charset val="204"/>
          </rPr>
          <t xml:space="preserve">отсутствует информация об инвалидах и лицах с овз
</t>
        </r>
      </text>
    </comment>
    <comment ref="BJ81" authorId="0" shapeId="0" xr:uid="{00000000-0006-0000-0200-0000EF000000}">
      <text>
        <r>
          <rPr>
            <sz val="9"/>
            <color indexed="81"/>
            <rFont val="Tahoma"/>
            <family val="2"/>
            <charset val="204"/>
          </rPr>
          <t xml:space="preserve">отсутствует информация об инвалидах и лицах с овз
</t>
        </r>
      </text>
    </comment>
    <comment ref="BK81" authorId="0" shapeId="0" xr:uid="{00000000-0006-0000-0200-0000F0000000}">
      <text>
        <r>
          <rPr>
            <sz val="9"/>
            <color indexed="81"/>
            <rFont val="Tahoma"/>
            <family val="2"/>
            <charset val="204"/>
          </rPr>
          <t xml:space="preserve">отсутствует информация об инвалидах и лицах с овз
</t>
        </r>
      </text>
    </comment>
    <comment ref="BL81" authorId="0" shapeId="0" xr:uid="{00000000-0006-0000-0200-0000F1000000}">
      <text>
        <r>
          <rPr>
            <sz val="9"/>
            <color indexed="81"/>
            <rFont val="Tahoma"/>
            <family val="2"/>
            <charset val="204"/>
          </rPr>
          <t xml:space="preserve">отсутствует информация об инвалидах и лицах с овз
</t>
        </r>
      </text>
    </comment>
    <comment ref="BM81" authorId="0" shapeId="0" xr:uid="{00000000-0006-0000-0200-0000F2000000}">
      <text>
        <r>
          <rPr>
            <sz val="9"/>
            <color indexed="81"/>
            <rFont val="Tahoma"/>
            <family val="2"/>
            <charset val="204"/>
          </rPr>
          <t xml:space="preserve">отсутствует информация об инвалидах и лицах с овз
</t>
        </r>
      </text>
    </comment>
    <comment ref="BN81" authorId="0" shapeId="0" xr:uid="{00000000-0006-0000-0200-0000F3000000}">
      <text>
        <r>
          <rPr>
            <sz val="9"/>
            <color indexed="81"/>
            <rFont val="Tahoma"/>
            <family val="2"/>
            <charset val="204"/>
          </rPr>
          <t xml:space="preserve">отсутствует информация об инвалидах и лицах с овз
</t>
        </r>
      </text>
    </comment>
    <comment ref="BP81" authorId="0" shapeId="0" xr:uid="{00000000-0006-0000-0200-0000F4000000}">
      <text>
        <r>
          <rPr>
            <sz val="9"/>
            <color indexed="81"/>
            <rFont val="Tahoma"/>
            <family val="2"/>
            <charset val="204"/>
          </rPr>
          <t xml:space="preserve">отсутствует информация об инвалидах и лицах с овз
</t>
        </r>
      </text>
    </comment>
    <comment ref="BQ81" authorId="0" shapeId="0" xr:uid="{00000000-0006-0000-0200-0000F5000000}">
      <text>
        <r>
          <rPr>
            <sz val="9"/>
            <color indexed="81"/>
            <rFont val="Tahoma"/>
            <family val="2"/>
            <charset val="204"/>
          </rPr>
          <t xml:space="preserve">отсутствует информация об инвалидах и лицах с овз
</t>
        </r>
      </text>
    </comment>
    <comment ref="BR81" authorId="0" shapeId="0" xr:uid="{00000000-0006-0000-0200-0000F6000000}">
      <text>
        <r>
          <rPr>
            <sz val="9"/>
            <color indexed="81"/>
            <rFont val="Tahoma"/>
            <family val="2"/>
            <charset val="204"/>
          </rPr>
          <t xml:space="preserve">отсутствует информация об инвалидах и лицах с овз
</t>
        </r>
      </text>
    </comment>
    <comment ref="BS81" authorId="0" shapeId="0" xr:uid="{00000000-0006-0000-0200-0000F7000000}">
      <text>
        <r>
          <rPr>
            <sz val="9"/>
            <color indexed="81"/>
            <rFont val="Tahoma"/>
            <family val="2"/>
            <charset val="204"/>
          </rPr>
          <t xml:space="preserve">отсутствует информация об инвалидах и лицах с овз
</t>
        </r>
      </text>
    </comment>
    <comment ref="BU81" authorId="0" shapeId="0" xr:uid="{00000000-0006-0000-0200-0000F8000000}">
      <text>
        <r>
          <rPr>
            <sz val="9"/>
            <color indexed="81"/>
            <rFont val="Tahoma"/>
            <family val="2"/>
            <charset val="204"/>
          </rPr>
          <t xml:space="preserve">отсутствует информация об инвалидах и лицах с овз
</t>
        </r>
      </text>
    </comment>
    <comment ref="BW81" authorId="0" shapeId="0" xr:uid="{00000000-0006-0000-0200-0000F9000000}">
      <text>
        <r>
          <rPr>
            <sz val="9"/>
            <color indexed="81"/>
            <rFont val="Tahoma"/>
            <family val="2"/>
            <charset val="204"/>
          </rPr>
          <t xml:space="preserve">отсутствует информация об инвалидах и лицах с овз
</t>
        </r>
      </text>
    </comment>
    <comment ref="CA81" authorId="0" shapeId="0" xr:uid="{00000000-0006-0000-0200-0000FA000000}">
      <text>
        <r>
          <rPr>
            <sz val="9"/>
            <color indexed="81"/>
            <rFont val="Tahoma"/>
            <family val="2"/>
            <charset val="204"/>
          </rPr>
          <t xml:space="preserve">отсутствует информация об инвалидах и лицах с овз
</t>
        </r>
      </text>
    </comment>
    <comment ref="CB81" authorId="0" shapeId="0" xr:uid="{00000000-0006-0000-0200-0000FB000000}">
      <text>
        <r>
          <rPr>
            <sz val="9"/>
            <color indexed="81"/>
            <rFont val="Tahoma"/>
            <family val="2"/>
            <charset val="204"/>
          </rPr>
          <t xml:space="preserve">отсутствует информация об инвалидах и лицах с овз
</t>
        </r>
      </text>
    </comment>
    <comment ref="CD81" authorId="0" shapeId="0" xr:uid="{00000000-0006-0000-0200-0000FC000000}">
      <text>
        <r>
          <rPr>
            <sz val="9"/>
            <color indexed="81"/>
            <rFont val="Tahoma"/>
            <family val="2"/>
            <charset val="204"/>
          </rPr>
          <t xml:space="preserve">отсутствует информация об инвалидах и лицах с овз
</t>
        </r>
      </text>
    </comment>
    <comment ref="CG81" authorId="0" shapeId="0" xr:uid="{00000000-0006-0000-0200-0000FD000000}">
      <text>
        <r>
          <rPr>
            <sz val="9"/>
            <color indexed="81"/>
            <rFont val="Tahoma"/>
            <family val="2"/>
            <charset val="204"/>
          </rPr>
          <t xml:space="preserve">отсутствует информация об инвалидах и лицах с овз
</t>
        </r>
      </text>
    </comment>
    <comment ref="CI81" authorId="0" shapeId="0" xr:uid="{00000000-0006-0000-0200-0000FE000000}">
      <text>
        <r>
          <rPr>
            <sz val="9"/>
            <color indexed="81"/>
            <rFont val="Tahoma"/>
            <family val="2"/>
            <charset val="204"/>
          </rPr>
          <t xml:space="preserve">отсутствует информация об инвалидах и лицах с овз
</t>
        </r>
      </text>
    </comment>
    <comment ref="CJ81" authorId="0" shapeId="0" xr:uid="{00000000-0006-0000-0200-0000FF000000}">
      <text>
        <r>
          <rPr>
            <sz val="9"/>
            <color indexed="81"/>
            <rFont val="Tahoma"/>
            <family val="2"/>
            <charset val="204"/>
          </rPr>
          <t xml:space="preserve">отсутствует информация об инвалидах и лицах с овз
</t>
        </r>
      </text>
    </comment>
    <comment ref="CM81" authorId="0" shapeId="0" xr:uid="{00000000-0006-0000-0200-000000010000}">
      <text>
        <r>
          <rPr>
            <sz val="9"/>
            <color indexed="81"/>
            <rFont val="Tahoma"/>
            <family val="2"/>
            <charset val="204"/>
          </rPr>
          <t xml:space="preserve">отсутствует информация об инвалидах и лицах с овз
</t>
        </r>
      </text>
    </comment>
    <comment ref="CN81" authorId="0" shapeId="0" xr:uid="{00000000-0006-0000-0200-000001010000}">
      <text>
        <r>
          <rPr>
            <sz val="9"/>
            <color indexed="81"/>
            <rFont val="Tahoma"/>
            <family val="2"/>
            <charset val="204"/>
          </rPr>
          <t xml:space="preserve">отсутствует информация об инвалидах и лицах с овз
</t>
        </r>
      </text>
    </comment>
    <comment ref="CO81" authorId="0" shapeId="0" xr:uid="{00000000-0006-0000-0200-000002010000}">
      <text>
        <r>
          <rPr>
            <sz val="9"/>
            <color indexed="81"/>
            <rFont val="Tahoma"/>
            <family val="2"/>
            <charset val="204"/>
          </rPr>
          <t xml:space="preserve">отсутствует информация об инвалидах и лицах с овз
</t>
        </r>
      </text>
    </comment>
    <comment ref="CP81" authorId="0" shapeId="0" xr:uid="{00000000-0006-0000-0200-000003010000}">
      <text>
        <r>
          <rPr>
            <sz val="9"/>
            <color indexed="81"/>
            <rFont val="Tahoma"/>
            <family val="2"/>
            <charset val="204"/>
          </rPr>
          <t xml:space="preserve">отсутствует информация об инвалидах и лицах с овз
</t>
        </r>
      </text>
    </comment>
    <comment ref="CQ81" authorId="0" shapeId="0" xr:uid="{00000000-0006-0000-0200-000004010000}">
      <text>
        <r>
          <rPr>
            <sz val="9"/>
            <color indexed="81"/>
            <rFont val="Tahoma"/>
            <family val="2"/>
            <charset val="204"/>
          </rPr>
          <t xml:space="preserve">отсутствует информация об инвалидах и лицах с овз
</t>
        </r>
      </text>
    </comment>
    <comment ref="CS81" authorId="0" shapeId="0" xr:uid="{00000000-0006-0000-0200-000005010000}">
      <text>
        <r>
          <rPr>
            <sz val="9"/>
            <color indexed="81"/>
            <rFont val="Tahoma"/>
            <family val="2"/>
            <charset val="204"/>
          </rPr>
          <t xml:space="preserve">отсутствует информация об инвалидах и лицах с овз
</t>
        </r>
      </text>
    </comment>
    <comment ref="CT81" authorId="0" shapeId="0" xr:uid="{00000000-0006-0000-0200-000006010000}">
      <text>
        <r>
          <rPr>
            <sz val="9"/>
            <color indexed="81"/>
            <rFont val="Tahoma"/>
            <family val="2"/>
            <charset val="204"/>
          </rPr>
          <t xml:space="preserve">отсутствует информация об инвалидах и лицах с овз
</t>
        </r>
      </text>
    </comment>
    <comment ref="CU81" authorId="0" shapeId="0" xr:uid="{00000000-0006-0000-0200-000007010000}">
      <text>
        <r>
          <rPr>
            <sz val="9"/>
            <color indexed="81"/>
            <rFont val="Tahoma"/>
            <family val="2"/>
            <charset val="204"/>
          </rPr>
          <t xml:space="preserve">отсутствует информация об инвалидах и лицах с овз
</t>
        </r>
      </text>
    </comment>
    <comment ref="CV81" authorId="0" shapeId="0" xr:uid="{00000000-0006-0000-0200-000008010000}">
      <text>
        <r>
          <rPr>
            <sz val="9"/>
            <color indexed="81"/>
            <rFont val="Tahoma"/>
            <family val="2"/>
            <charset val="204"/>
          </rPr>
          <t xml:space="preserve">отсутствует информация об инвалидах и лицах с овз
</t>
        </r>
      </text>
    </comment>
    <comment ref="CW81" authorId="0" shapeId="0" xr:uid="{00000000-0006-0000-0200-000009010000}">
      <text>
        <r>
          <rPr>
            <sz val="9"/>
            <color indexed="81"/>
            <rFont val="Tahoma"/>
            <family val="2"/>
            <charset val="204"/>
          </rPr>
          <t xml:space="preserve">отсутствует информация об инвалидах и лицах с овз
</t>
        </r>
      </text>
    </comment>
    <comment ref="CX81" authorId="0" shapeId="0" xr:uid="{00000000-0006-0000-0200-00000A010000}">
      <text>
        <r>
          <rPr>
            <sz val="9"/>
            <color indexed="81"/>
            <rFont val="Tahoma"/>
            <family val="2"/>
            <charset val="204"/>
          </rPr>
          <t xml:space="preserve">отсутствует информация об инвалидах и лицах с овз
</t>
        </r>
      </text>
    </comment>
    <comment ref="CY81" authorId="0" shapeId="0" xr:uid="{00000000-0006-0000-0200-00000B010000}">
      <text>
        <r>
          <rPr>
            <sz val="9"/>
            <color indexed="81"/>
            <rFont val="Tahoma"/>
            <family val="2"/>
            <charset val="204"/>
          </rPr>
          <t xml:space="preserve">отсутствует информация об инвалидах и лицах с овз
</t>
        </r>
      </text>
    </comment>
    <comment ref="CZ81" authorId="0" shapeId="0" xr:uid="{00000000-0006-0000-0200-00000C010000}">
      <text>
        <r>
          <rPr>
            <b/>
            <sz val="9"/>
            <color indexed="81"/>
            <rFont val="Tahoma"/>
            <family val="2"/>
            <charset val="204"/>
          </rPr>
          <t>Автор:</t>
        </r>
        <r>
          <rPr>
            <sz val="9"/>
            <color indexed="81"/>
            <rFont val="Tahoma"/>
            <family val="2"/>
            <charset val="204"/>
          </rPr>
          <t xml:space="preserve">
документ не открывается</t>
        </r>
      </text>
    </comment>
    <comment ref="DA81" authorId="0" shapeId="0" xr:uid="{00000000-0006-0000-0200-00000D010000}">
      <text>
        <r>
          <rPr>
            <sz val="9"/>
            <color indexed="81"/>
            <rFont val="Tahoma"/>
            <family val="2"/>
            <charset val="204"/>
          </rPr>
          <t xml:space="preserve">отсутствует информация об инвалидах и лицах с овз
</t>
        </r>
      </text>
    </comment>
    <comment ref="DC81" authorId="0" shapeId="0" xr:uid="{00000000-0006-0000-0200-00000E010000}">
      <text>
        <r>
          <rPr>
            <sz val="9"/>
            <color indexed="81"/>
            <rFont val="Tahoma"/>
            <family val="2"/>
            <charset val="204"/>
          </rPr>
          <t xml:space="preserve">отсутствует информация об инвалидах и лицах с овз
</t>
        </r>
      </text>
    </comment>
    <comment ref="DD81" authorId="0" shapeId="0" xr:uid="{00000000-0006-0000-0200-00000F010000}">
      <text>
        <r>
          <rPr>
            <sz val="9"/>
            <color indexed="81"/>
            <rFont val="Tahoma"/>
            <family val="2"/>
            <charset val="204"/>
          </rPr>
          <t xml:space="preserve">отсутствует информация об инвалидах и лицах с овз
</t>
        </r>
      </text>
    </comment>
    <comment ref="DE81" authorId="0" shapeId="0" xr:uid="{00000000-0006-0000-0200-000010010000}">
      <text>
        <r>
          <rPr>
            <sz val="9"/>
            <color indexed="81"/>
            <rFont val="Tahoma"/>
            <family val="2"/>
            <charset val="204"/>
          </rPr>
          <t xml:space="preserve">отсутствует информация об инвалидах и лицах с овз
</t>
        </r>
      </text>
    </comment>
    <comment ref="DF81" authorId="0" shapeId="0" xr:uid="{00000000-0006-0000-0200-000011010000}">
      <text>
        <r>
          <rPr>
            <sz val="9"/>
            <color indexed="81"/>
            <rFont val="Tahoma"/>
            <family val="2"/>
            <charset val="204"/>
          </rPr>
          <t xml:space="preserve">отсутствует информация об инвалидах и лицах с овз
</t>
        </r>
      </text>
    </comment>
    <comment ref="DG81" authorId="0" shapeId="0" xr:uid="{00000000-0006-0000-0200-000012010000}">
      <text>
        <r>
          <rPr>
            <sz val="9"/>
            <color indexed="81"/>
            <rFont val="Tahoma"/>
            <family val="2"/>
            <charset val="204"/>
          </rPr>
          <t xml:space="preserve">отсутствует информация об инвалидах и лицах с овз
</t>
        </r>
      </text>
    </comment>
    <comment ref="DI81" authorId="0" shapeId="0" xr:uid="{00000000-0006-0000-0200-000013010000}">
      <text>
        <r>
          <rPr>
            <b/>
            <sz val="9"/>
            <color indexed="81"/>
            <rFont val="Tahoma"/>
            <family val="2"/>
            <charset val="204"/>
          </rPr>
          <t>Автор:</t>
        </r>
        <r>
          <rPr>
            <sz val="9"/>
            <color indexed="81"/>
            <rFont val="Tahoma"/>
            <family val="2"/>
            <charset val="204"/>
          </rPr>
          <t xml:space="preserve">
документ не отрывается</t>
        </r>
      </text>
    </comment>
    <comment ref="DJ81" authorId="0" shapeId="0" xr:uid="{00000000-0006-0000-0200-000014010000}">
      <text>
        <r>
          <rPr>
            <sz val="9"/>
            <color indexed="81"/>
            <rFont val="Tahoma"/>
            <family val="2"/>
            <charset val="204"/>
          </rPr>
          <t xml:space="preserve">отсутствует информация об инвалидах и лицах с овз
</t>
        </r>
      </text>
    </comment>
    <comment ref="DK81" authorId="0" shapeId="0" xr:uid="{00000000-0006-0000-0200-000015010000}">
      <text>
        <r>
          <rPr>
            <sz val="9"/>
            <color indexed="81"/>
            <rFont val="Tahoma"/>
            <family val="2"/>
            <charset val="204"/>
          </rPr>
          <t xml:space="preserve">отсутствует информация об инвалидах и лицах с овз
</t>
        </r>
      </text>
    </comment>
    <comment ref="DL81" authorId="0" shapeId="0" xr:uid="{00000000-0006-0000-0200-000016010000}">
      <text>
        <r>
          <rPr>
            <sz val="9"/>
            <color indexed="81"/>
            <rFont val="Tahoma"/>
            <family val="2"/>
            <charset val="204"/>
          </rPr>
          <t xml:space="preserve">отсутствует информация об инвалидах и лицах с овз
</t>
        </r>
      </text>
    </comment>
    <comment ref="DM81" authorId="0" shapeId="0" xr:uid="{00000000-0006-0000-0200-000017010000}">
      <text>
        <r>
          <rPr>
            <sz val="9"/>
            <color indexed="81"/>
            <rFont val="Tahoma"/>
            <family val="2"/>
            <charset val="204"/>
          </rPr>
          <t xml:space="preserve">отсутствует информация об инвалидах и лицах с овз
</t>
        </r>
      </text>
    </comment>
    <comment ref="DO81" authorId="0" shapeId="0" xr:uid="{00000000-0006-0000-0200-00001801000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P81" authorId="0" shapeId="0" xr:uid="{00000000-0006-0000-0200-000019010000}">
      <text>
        <r>
          <rPr>
            <sz val="9"/>
            <color indexed="81"/>
            <rFont val="Tahoma"/>
            <family val="2"/>
            <charset val="204"/>
          </rPr>
          <t xml:space="preserve">отсутствует информация об инвалидах и лицах с овз
</t>
        </r>
      </text>
    </comment>
    <comment ref="DQ81" authorId="0" shapeId="0" xr:uid="{00000000-0006-0000-0200-00001A010000}">
      <text>
        <r>
          <rPr>
            <sz val="9"/>
            <color indexed="81"/>
            <rFont val="Tahoma"/>
            <family val="2"/>
            <charset val="204"/>
          </rPr>
          <t xml:space="preserve">отсутствует информация об инвалидах и лицах с овз
</t>
        </r>
      </text>
    </comment>
    <comment ref="DR81" authorId="0" shapeId="0" xr:uid="{00000000-0006-0000-0200-00001B010000}">
      <text>
        <r>
          <rPr>
            <sz val="9"/>
            <color indexed="81"/>
            <rFont val="Tahoma"/>
            <family val="2"/>
            <charset val="204"/>
          </rPr>
          <t xml:space="preserve">отсутствует информация об инвалидах и лицах с овз
</t>
        </r>
      </text>
    </comment>
    <comment ref="DS81" authorId="0" shapeId="0" xr:uid="{00000000-0006-0000-0200-00001C010000}">
      <text>
        <r>
          <rPr>
            <sz val="9"/>
            <color indexed="81"/>
            <rFont val="Tahoma"/>
            <family val="2"/>
            <charset val="204"/>
          </rPr>
          <t xml:space="preserve">отсутствует информация об инвалидах и лицах с овз
</t>
        </r>
      </text>
    </comment>
    <comment ref="DT81" authorId="0" shapeId="0" xr:uid="{00000000-0006-0000-0200-00001D010000}">
      <text>
        <r>
          <rPr>
            <sz val="9"/>
            <color indexed="81"/>
            <rFont val="Tahoma"/>
            <family val="2"/>
            <charset val="204"/>
          </rPr>
          <t xml:space="preserve">отсутствует информация об инвалидах и лицах с овз
</t>
        </r>
      </text>
    </comment>
    <comment ref="DU81" authorId="0" shapeId="0" xr:uid="{00000000-0006-0000-0200-00001E010000}">
      <text>
        <r>
          <rPr>
            <sz val="9"/>
            <color indexed="81"/>
            <rFont val="Tahoma"/>
            <family val="2"/>
            <charset val="204"/>
          </rPr>
          <t xml:space="preserve">отсутствует информация об инвалидах и лицах с овз
</t>
        </r>
      </text>
    </comment>
    <comment ref="EA81" authorId="0" shapeId="0" xr:uid="{00000000-0006-0000-0200-00001F010000}">
      <text>
        <r>
          <rPr>
            <sz val="9"/>
            <color indexed="81"/>
            <rFont val="Tahoma"/>
            <family val="2"/>
            <charset val="204"/>
          </rPr>
          <t xml:space="preserve">отсутствует информация об инвалидах и лицах с овз
</t>
        </r>
      </text>
    </comment>
    <comment ref="EB81" authorId="0" shapeId="0" xr:uid="{00000000-0006-0000-0200-000020010000}">
      <text>
        <r>
          <rPr>
            <b/>
            <sz val="9"/>
            <color indexed="81"/>
            <rFont val="Tahoma"/>
            <family val="2"/>
            <charset val="204"/>
          </rPr>
          <t>Автор:</t>
        </r>
        <r>
          <rPr>
            <sz val="9"/>
            <color indexed="81"/>
            <rFont val="Tahoma"/>
            <family val="2"/>
            <charset val="204"/>
          </rPr>
          <t xml:space="preserve">
не полная информация</t>
        </r>
      </text>
    </comment>
    <comment ref="ED81" authorId="0" shapeId="0" xr:uid="{00000000-0006-0000-0200-000021010000}">
      <text>
        <r>
          <rPr>
            <sz val="9"/>
            <color indexed="81"/>
            <rFont val="Tahoma"/>
            <family val="2"/>
            <charset val="204"/>
          </rPr>
          <t xml:space="preserve">отсутствует информация об инвалидах и лицах с овз
</t>
        </r>
      </text>
    </comment>
    <comment ref="EE81" authorId="0" shapeId="0" xr:uid="{00000000-0006-0000-0200-000022010000}">
      <text>
        <r>
          <rPr>
            <sz val="9"/>
            <color indexed="81"/>
            <rFont val="Tahoma"/>
            <family val="2"/>
            <charset val="204"/>
          </rPr>
          <t xml:space="preserve">отсутствует информация об инвалидах и лицах с овз
</t>
        </r>
      </text>
    </comment>
    <comment ref="EF81" authorId="0" shapeId="0" xr:uid="{00000000-0006-0000-0200-000023010000}">
      <text>
        <r>
          <rPr>
            <sz val="9"/>
            <color indexed="81"/>
            <rFont val="Tahoma"/>
            <family val="2"/>
            <charset val="204"/>
          </rPr>
          <t xml:space="preserve">отсутствует информация об инвалидах и лицах с овз
</t>
        </r>
      </text>
    </comment>
    <comment ref="EG81" authorId="0" shapeId="0" xr:uid="{00000000-0006-0000-0200-000024010000}">
      <text>
        <r>
          <rPr>
            <sz val="9"/>
            <color indexed="81"/>
            <rFont val="Tahoma"/>
            <family val="2"/>
            <charset val="204"/>
          </rPr>
          <t xml:space="preserve">отсутствует информация об инвалидах и лицах с овз
</t>
        </r>
      </text>
    </comment>
    <comment ref="EH81" authorId="0" shapeId="0" xr:uid="{00000000-0006-0000-0200-00002501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I81" authorId="0" shapeId="0" xr:uid="{00000000-0006-0000-0200-00002601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K81" authorId="0" shapeId="0" xr:uid="{00000000-0006-0000-0200-000027010000}">
      <text>
        <r>
          <rPr>
            <sz val="9"/>
            <color indexed="81"/>
            <rFont val="Tahoma"/>
            <family val="2"/>
            <charset val="204"/>
          </rPr>
          <t xml:space="preserve">отсутствует информация об инвалидах и лицах с овз
</t>
        </r>
      </text>
    </comment>
    <comment ref="EL81" authorId="0" shapeId="0" xr:uid="{00000000-0006-0000-0200-000028010000}">
      <text>
        <r>
          <rPr>
            <sz val="9"/>
            <color indexed="81"/>
            <rFont val="Tahoma"/>
            <family val="2"/>
            <charset val="204"/>
          </rPr>
          <t xml:space="preserve">отсутствует информация об инвалидах и лицах с овз
</t>
        </r>
      </text>
    </comment>
    <comment ref="EM81" authorId="0" shapeId="0" xr:uid="{00000000-0006-0000-0200-000029010000}">
      <text>
        <r>
          <rPr>
            <sz val="9"/>
            <color indexed="81"/>
            <rFont val="Tahoma"/>
            <family val="2"/>
            <charset val="204"/>
          </rPr>
          <t xml:space="preserve">отсутствует информация об инвалидах и лицах с овз
</t>
        </r>
      </text>
    </comment>
    <comment ref="EN81" authorId="0" shapeId="0" xr:uid="{00000000-0006-0000-0200-00002A010000}">
      <text>
        <r>
          <rPr>
            <sz val="9"/>
            <color indexed="81"/>
            <rFont val="Tahoma"/>
            <family val="2"/>
            <charset val="204"/>
          </rPr>
          <t xml:space="preserve">отсутствует информация об инвалидах и лицах с овз
</t>
        </r>
      </text>
    </comment>
    <comment ref="EO81" authorId="0" shapeId="0" xr:uid="{00000000-0006-0000-0200-00002B010000}">
      <text>
        <r>
          <rPr>
            <sz val="9"/>
            <color indexed="81"/>
            <rFont val="Tahoma"/>
            <family val="2"/>
            <charset val="204"/>
          </rPr>
          <t xml:space="preserve">отсутствует информация об инвалидах и лицах с овз
</t>
        </r>
      </text>
    </comment>
    <comment ref="EP81" authorId="0" shapeId="0" xr:uid="{00000000-0006-0000-0200-00002C010000}">
      <text>
        <r>
          <rPr>
            <sz val="9"/>
            <color indexed="81"/>
            <rFont val="Tahoma"/>
            <family val="2"/>
            <charset val="204"/>
          </rPr>
          <t xml:space="preserve">отсутствует информация об инвалидах и лицах с овз
</t>
        </r>
      </text>
    </comment>
    <comment ref="EQ81" authorId="0" shapeId="0" xr:uid="{00000000-0006-0000-0200-00002D01000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R81" authorId="0" shapeId="0" xr:uid="{00000000-0006-0000-0200-00002E010000}">
      <text>
        <r>
          <rPr>
            <sz val="9"/>
            <color indexed="81"/>
            <rFont val="Tahoma"/>
            <family val="2"/>
            <charset val="204"/>
          </rPr>
          <t xml:space="preserve">отсутствует информация об инвалидах и лицах с овз
</t>
        </r>
      </text>
    </comment>
    <comment ref="ES81" authorId="0" shapeId="0" xr:uid="{00000000-0006-0000-0200-00002F010000}">
      <text>
        <r>
          <rPr>
            <sz val="9"/>
            <color indexed="81"/>
            <rFont val="Tahoma"/>
            <family val="2"/>
            <charset val="204"/>
          </rPr>
          <t xml:space="preserve">отсутствует информация об инвалидах и лицах с овз
</t>
        </r>
      </text>
    </comment>
    <comment ref="EU81" authorId="0" shapeId="0" xr:uid="{00000000-0006-0000-0200-000030010000}">
      <text>
        <r>
          <rPr>
            <sz val="9"/>
            <color indexed="81"/>
            <rFont val="Tahoma"/>
            <family val="2"/>
            <charset val="204"/>
          </rPr>
          <t xml:space="preserve">отсутствует информация об инвалидах и лицах с овз
</t>
        </r>
      </text>
    </comment>
    <comment ref="L82" authorId="0" shapeId="0" xr:uid="{00000000-0006-0000-0200-000031010000}">
      <text>
        <r>
          <rPr>
            <sz val="9"/>
            <color indexed="81"/>
            <rFont val="Tahoma"/>
            <family val="2"/>
            <charset val="204"/>
          </rPr>
          <t xml:space="preserve">отсутствует информация об инвалидах и лицах с овз
</t>
        </r>
      </text>
    </comment>
    <comment ref="N82" authorId="0" shapeId="0" xr:uid="{00000000-0006-0000-0200-000032010000}">
      <text>
        <r>
          <rPr>
            <sz val="9"/>
            <color indexed="81"/>
            <rFont val="Tahoma"/>
            <family val="2"/>
            <charset val="204"/>
          </rPr>
          <t xml:space="preserve">отсутствует информация об инвалидах и лицах с овз
</t>
        </r>
      </text>
    </comment>
    <comment ref="O82" authorId="0" shapeId="0" xr:uid="{00000000-0006-0000-0200-000033010000}">
      <text>
        <r>
          <rPr>
            <sz val="9"/>
            <color indexed="81"/>
            <rFont val="Tahoma"/>
            <family val="2"/>
            <charset val="204"/>
          </rPr>
          <t xml:space="preserve">отсутствует информация об инвалидах и лицах с овз
</t>
        </r>
      </text>
    </comment>
    <comment ref="Q82" authorId="0" shapeId="0" xr:uid="{00000000-0006-0000-0200-000034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U82" authorId="0" shapeId="0" xr:uid="{00000000-0006-0000-0200-000035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2" authorId="0" shapeId="0" xr:uid="{00000000-0006-0000-0200-000036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2" authorId="0" shapeId="0" xr:uid="{00000000-0006-0000-0200-000037010000}">
      <text>
        <r>
          <rPr>
            <sz val="9"/>
            <color indexed="81"/>
            <rFont val="Tahoma"/>
            <family val="2"/>
            <charset val="204"/>
          </rPr>
          <t xml:space="preserve">отсутствует информация об инвалидах и лицах с овз
</t>
        </r>
      </text>
    </comment>
    <comment ref="AQ82" authorId="0" shapeId="0" xr:uid="{00000000-0006-0000-0200-000038010000}">
      <text>
        <r>
          <rPr>
            <sz val="9"/>
            <color indexed="81"/>
            <rFont val="Tahoma"/>
            <family val="2"/>
            <charset val="204"/>
          </rPr>
          <t xml:space="preserve">отсутствует информация об инвалидах и лицах с овз
</t>
        </r>
      </text>
    </comment>
    <comment ref="AV82" authorId="0" shapeId="0" xr:uid="{00000000-0006-0000-0200-000039010000}">
      <text>
        <r>
          <rPr>
            <sz val="9"/>
            <color indexed="81"/>
            <rFont val="Tahoma"/>
            <family val="2"/>
            <charset val="204"/>
          </rPr>
          <t xml:space="preserve">отсутствует информация об инвалидах и лицах с овз
</t>
        </r>
      </text>
    </comment>
    <comment ref="AX82" authorId="0" shapeId="0" xr:uid="{00000000-0006-0000-0200-00003A010000}">
      <text>
        <r>
          <rPr>
            <sz val="9"/>
            <color indexed="81"/>
            <rFont val="Tahoma"/>
            <family val="2"/>
            <charset val="204"/>
          </rPr>
          <t xml:space="preserve">отсутствует информация об инвалидах и лицах с овз
</t>
        </r>
      </text>
    </comment>
    <comment ref="BK82" authorId="0" shapeId="0" xr:uid="{00000000-0006-0000-0200-00003B010000}">
      <text>
        <r>
          <rPr>
            <sz val="9"/>
            <color indexed="81"/>
            <rFont val="Tahoma"/>
            <family val="2"/>
            <charset val="204"/>
          </rPr>
          <t xml:space="preserve">отсутствует информация об инвалидах и лицах с овз
</t>
        </r>
      </text>
    </comment>
    <comment ref="BM82" authorId="0" shapeId="0" xr:uid="{00000000-0006-0000-0200-00003C010000}">
      <text>
        <r>
          <rPr>
            <sz val="9"/>
            <color indexed="81"/>
            <rFont val="Tahoma"/>
            <family val="2"/>
            <charset val="204"/>
          </rPr>
          <t xml:space="preserve">отсутствует информация об инвалидах и лицах с овз
</t>
        </r>
      </text>
    </comment>
    <comment ref="BQ82" authorId="0" shapeId="0" xr:uid="{00000000-0006-0000-0200-00003D010000}">
      <text>
        <r>
          <rPr>
            <sz val="9"/>
            <color indexed="81"/>
            <rFont val="Tahoma"/>
            <family val="2"/>
            <charset val="204"/>
          </rPr>
          <t xml:space="preserve">отсутствует информация об инвалидах и лицах с овз
</t>
        </r>
      </text>
    </comment>
    <comment ref="BR82" authorId="0" shapeId="0" xr:uid="{00000000-0006-0000-0200-00003E010000}">
      <text>
        <r>
          <rPr>
            <sz val="9"/>
            <color indexed="81"/>
            <rFont val="Tahoma"/>
            <family val="2"/>
            <charset val="204"/>
          </rPr>
          <t xml:space="preserve">отсутствует информация об инвалидах и лицах с овз
</t>
        </r>
      </text>
    </comment>
    <comment ref="CI82" authorId="0" shapeId="0" xr:uid="{00000000-0006-0000-0200-00003F010000}">
      <text>
        <r>
          <rPr>
            <sz val="9"/>
            <color indexed="81"/>
            <rFont val="Tahoma"/>
            <family val="2"/>
            <charset val="204"/>
          </rPr>
          <t xml:space="preserve">отсутствует информация об инвалидах и лицах с овз
</t>
        </r>
      </text>
    </comment>
    <comment ref="CJ82" authorId="0" shapeId="0" xr:uid="{00000000-0006-0000-0200-000040010000}">
      <text>
        <r>
          <rPr>
            <sz val="9"/>
            <color indexed="81"/>
            <rFont val="Tahoma"/>
            <family val="2"/>
            <charset val="204"/>
          </rPr>
          <t xml:space="preserve">отсутствует информация об инвалидах и лицах с овз
</t>
        </r>
      </text>
    </comment>
    <comment ref="CM82" authorId="0" shapeId="0" xr:uid="{00000000-0006-0000-0200-000041010000}">
      <text>
        <r>
          <rPr>
            <sz val="9"/>
            <color indexed="81"/>
            <rFont val="Tahoma"/>
            <family val="2"/>
            <charset val="204"/>
          </rPr>
          <t xml:space="preserve">отсутствует информация об инвалидах и лицах с овз
</t>
        </r>
      </text>
    </comment>
    <comment ref="CN82" authorId="0" shapeId="0" xr:uid="{00000000-0006-0000-0200-000042010000}">
      <text>
        <r>
          <rPr>
            <sz val="9"/>
            <color indexed="81"/>
            <rFont val="Tahoma"/>
            <family val="2"/>
            <charset val="204"/>
          </rPr>
          <t xml:space="preserve">отсутствует информация об инвалидах и лицах с овз
</t>
        </r>
      </text>
    </comment>
    <comment ref="CQ82" authorId="0" shapeId="0" xr:uid="{00000000-0006-0000-0200-000043010000}">
      <text>
        <r>
          <rPr>
            <sz val="9"/>
            <color indexed="81"/>
            <rFont val="Tahoma"/>
            <family val="2"/>
            <charset val="204"/>
          </rPr>
          <t xml:space="preserve">отсутствует информация об инвалидах и лицах с овз
</t>
        </r>
      </text>
    </comment>
    <comment ref="CS82" authorId="0" shapeId="0" xr:uid="{00000000-0006-0000-0200-000044010000}">
      <text>
        <r>
          <rPr>
            <sz val="9"/>
            <color indexed="81"/>
            <rFont val="Tahoma"/>
            <family val="2"/>
            <charset val="204"/>
          </rPr>
          <t xml:space="preserve">отсутствует информация об инвалидах и лицах с овз
</t>
        </r>
      </text>
    </comment>
    <comment ref="CV82" authorId="0" shapeId="0" xr:uid="{00000000-0006-0000-0200-000045010000}">
      <text>
        <r>
          <rPr>
            <sz val="9"/>
            <color indexed="81"/>
            <rFont val="Tahoma"/>
            <family val="2"/>
            <charset val="204"/>
          </rPr>
          <t xml:space="preserve">отсутствует информация об инвалидах и лицах с овз
</t>
        </r>
      </text>
    </comment>
    <comment ref="CW82" authorId="0" shapeId="0" xr:uid="{00000000-0006-0000-0200-000046010000}">
      <text>
        <r>
          <rPr>
            <sz val="9"/>
            <color indexed="81"/>
            <rFont val="Tahoma"/>
            <family val="2"/>
            <charset val="204"/>
          </rPr>
          <t xml:space="preserve">отсутствует информация об инвалидах и лицах с овз
</t>
        </r>
      </text>
    </comment>
    <comment ref="CZ82" authorId="0" shapeId="0" xr:uid="{00000000-0006-0000-0200-000047010000}">
      <text>
        <r>
          <rPr>
            <b/>
            <sz val="9"/>
            <color indexed="81"/>
            <rFont val="Tahoma"/>
            <family val="2"/>
            <charset val="204"/>
          </rPr>
          <t>Автор:</t>
        </r>
        <r>
          <rPr>
            <sz val="9"/>
            <color indexed="81"/>
            <rFont val="Tahoma"/>
            <family val="2"/>
            <charset val="204"/>
          </rPr>
          <t xml:space="preserve">
документ не открывается</t>
        </r>
      </text>
    </comment>
    <comment ref="DD82" authorId="0" shapeId="0" xr:uid="{00000000-0006-0000-0200-000048010000}">
      <text>
        <r>
          <rPr>
            <sz val="9"/>
            <color indexed="81"/>
            <rFont val="Tahoma"/>
            <family val="2"/>
            <charset val="204"/>
          </rPr>
          <t xml:space="preserve">отсутствует информация об инвалидах и лицах с овз
</t>
        </r>
      </text>
    </comment>
    <comment ref="DE82" authorId="0" shapeId="0" xr:uid="{00000000-0006-0000-0200-000049010000}">
      <text>
        <r>
          <rPr>
            <sz val="9"/>
            <color indexed="81"/>
            <rFont val="Tahoma"/>
            <family val="2"/>
            <charset val="204"/>
          </rPr>
          <t xml:space="preserve">отсутствует информация об инвалидах и лицах с овз
</t>
        </r>
      </text>
    </comment>
    <comment ref="DF82" authorId="0" shapeId="0" xr:uid="{00000000-0006-0000-0200-00004A010000}">
      <text>
        <r>
          <rPr>
            <sz val="9"/>
            <color indexed="81"/>
            <rFont val="Tahoma"/>
            <family val="2"/>
            <charset val="204"/>
          </rPr>
          <t xml:space="preserve">отсутствует информация об инвалидах и лицах с овз
</t>
        </r>
      </text>
    </comment>
    <comment ref="DJ82" authorId="0" shapeId="0" xr:uid="{00000000-0006-0000-0200-00004B010000}">
      <text>
        <r>
          <rPr>
            <sz val="9"/>
            <color indexed="81"/>
            <rFont val="Tahoma"/>
            <family val="2"/>
            <charset val="204"/>
          </rPr>
          <t xml:space="preserve">отсутствует информация об инвалидах и лицах с овз
</t>
        </r>
      </text>
    </comment>
    <comment ref="DS82" authorId="0" shapeId="0" xr:uid="{00000000-0006-0000-0200-00004C010000}">
      <text>
        <r>
          <rPr>
            <sz val="9"/>
            <color indexed="81"/>
            <rFont val="Tahoma"/>
            <family val="2"/>
            <charset val="204"/>
          </rPr>
          <t xml:space="preserve">отсутствует информация об инвалидах и лицах с овз
</t>
        </r>
      </text>
    </comment>
    <comment ref="DT82" authorId="0" shapeId="0" xr:uid="{00000000-0006-0000-0200-00004D010000}">
      <text>
        <r>
          <rPr>
            <sz val="9"/>
            <color indexed="81"/>
            <rFont val="Tahoma"/>
            <family val="2"/>
            <charset val="204"/>
          </rPr>
          <t xml:space="preserve">отсутствует информация об инвалидах и лицах с овз
</t>
        </r>
      </text>
    </comment>
    <comment ref="DU82" authorId="0" shapeId="0" xr:uid="{00000000-0006-0000-0200-00004E010000}">
      <text>
        <r>
          <rPr>
            <sz val="9"/>
            <color indexed="81"/>
            <rFont val="Tahoma"/>
            <family val="2"/>
            <charset val="204"/>
          </rPr>
          <t xml:space="preserve">отсутствует информация об инвалидах и лицах с овз
</t>
        </r>
      </text>
    </comment>
    <comment ref="EA82" authorId="0" shapeId="0" xr:uid="{00000000-0006-0000-0200-00004F010000}">
      <text>
        <r>
          <rPr>
            <sz val="9"/>
            <color indexed="81"/>
            <rFont val="Tahoma"/>
            <family val="2"/>
            <charset val="204"/>
          </rPr>
          <t xml:space="preserve">отсутствует информация об инвалидах и лицах с овз
</t>
        </r>
      </text>
    </comment>
    <comment ref="EB82" authorId="0" shapeId="0" xr:uid="{00000000-0006-0000-0200-000050010000}">
      <text>
        <r>
          <rPr>
            <b/>
            <sz val="9"/>
            <color indexed="81"/>
            <rFont val="Tahoma"/>
            <family val="2"/>
            <charset val="204"/>
          </rPr>
          <t>Автор:</t>
        </r>
        <r>
          <rPr>
            <sz val="9"/>
            <color indexed="81"/>
            <rFont val="Tahoma"/>
            <family val="2"/>
            <charset val="204"/>
          </rPr>
          <t xml:space="preserve">
не полная информация</t>
        </r>
      </text>
    </comment>
    <comment ref="ED82" authorId="0" shapeId="0" xr:uid="{00000000-0006-0000-0200-000051010000}">
      <text>
        <r>
          <rPr>
            <sz val="9"/>
            <color indexed="81"/>
            <rFont val="Tahoma"/>
            <family val="2"/>
            <charset val="204"/>
          </rPr>
          <t xml:space="preserve">отсутствует информация об инвалидах и лицах с овз
</t>
        </r>
      </text>
    </comment>
    <comment ref="EE82" authorId="0" shapeId="0" xr:uid="{00000000-0006-0000-0200-000052010000}">
      <text>
        <r>
          <rPr>
            <sz val="9"/>
            <color indexed="81"/>
            <rFont val="Tahoma"/>
            <family val="2"/>
            <charset val="204"/>
          </rPr>
          <t xml:space="preserve">отсутствует информация об инвалидах и лицах с овз
</t>
        </r>
      </text>
    </comment>
    <comment ref="EH82" authorId="0" shapeId="0" xr:uid="{00000000-0006-0000-0200-000053010000}">
      <text>
        <r>
          <rPr>
            <sz val="9"/>
            <color indexed="81"/>
            <rFont val="Tahoma"/>
            <family val="2"/>
            <charset val="204"/>
          </rPr>
          <t xml:space="preserve">отсутствует информация об инвалидах и лицах с овз
</t>
        </r>
      </text>
    </comment>
    <comment ref="EI82" authorId="0" shapeId="0" xr:uid="{00000000-0006-0000-0200-00005401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EL82" authorId="0" shapeId="0" xr:uid="{00000000-0006-0000-0200-000055010000}">
      <text>
        <r>
          <rPr>
            <sz val="9"/>
            <color indexed="81"/>
            <rFont val="Tahoma"/>
            <family val="2"/>
            <charset val="204"/>
          </rPr>
          <t xml:space="preserve">отсутствует информация об инвалидах и лицах с овз
</t>
        </r>
      </text>
    </comment>
    <comment ref="EN82" authorId="0" shapeId="0" xr:uid="{00000000-0006-0000-0200-000056010000}">
      <text>
        <r>
          <rPr>
            <sz val="9"/>
            <color indexed="81"/>
            <rFont val="Tahoma"/>
            <family val="2"/>
            <charset val="204"/>
          </rPr>
          <t xml:space="preserve">отсутствует информация об инвалидах и лицах с овз
</t>
        </r>
      </text>
    </comment>
    <comment ref="EQ82" authorId="0" shapeId="0" xr:uid="{00000000-0006-0000-0200-000057010000}">
      <text>
        <r>
          <rPr>
            <sz val="9"/>
            <color indexed="81"/>
            <rFont val="Tahoma"/>
            <family val="2"/>
            <charset val="204"/>
          </rPr>
          <t xml:space="preserve">отсутствует информация об инвалидах и лицах с овз
</t>
        </r>
      </text>
    </comment>
    <comment ref="ER82" authorId="0" shapeId="0" xr:uid="{00000000-0006-0000-0200-000058010000}">
      <text>
        <r>
          <rPr>
            <sz val="9"/>
            <color indexed="81"/>
            <rFont val="Tahoma"/>
            <family val="2"/>
            <charset val="204"/>
          </rPr>
          <t xml:space="preserve">отсутствует информация об инвалидах и лицах с овз
</t>
        </r>
      </text>
    </comment>
    <comment ref="ES82" authorId="0" shapeId="0" xr:uid="{00000000-0006-0000-0200-000059010000}">
      <text>
        <r>
          <rPr>
            <sz val="9"/>
            <color indexed="81"/>
            <rFont val="Tahoma"/>
            <family val="2"/>
            <charset val="204"/>
          </rPr>
          <t xml:space="preserve">отсутствует информация об инвалидах и лицах с овз
</t>
        </r>
      </text>
    </comment>
    <comment ref="EU82" authorId="0" shapeId="0" xr:uid="{00000000-0006-0000-0200-00005A010000}">
      <text>
        <r>
          <rPr>
            <sz val="9"/>
            <color indexed="81"/>
            <rFont val="Tahoma"/>
            <family val="2"/>
            <charset val="204"/>
          </rPr>
          <t xml:space="preserve">отсутствует информация об инвалидах и лицах с овз
</t>
        </r>
      </text>
    </comment>
    <comment ref="EY82" authorId="0" shapeId="0" xr:uid="{00000000-0006-0000-0200-00005B010000}">
      <text>
        <r>
          <rPr>
            <sz val="9"/>
            <color indexed="81"/>
            <rFont val="Tahoma"/>
            <family val="2"/>
            <charset val="204"/>
          </rPr>
          <t xml:space="preserve">отсутствует информация об инвалидах и лицах с овз
</t>
        </r>
      </text>
    </comment>
    <comment ref="D83" authorId="0" shapeId="0" xr:uid="{00000000-0006-0000-0200-00005C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shapeId="0" xr:uid="{00000000-0006-0000-0200-00005D010000}">
      <text>
        <r>
          <rPr>
            <sz val="9"/>
            <color indexed="81"/>
            <rFont val="Tahoma"/>
            <family val="2"/>
            <charset val="204"/>
          </rPr>
          <t xml:space="preserve">отсутствует информация об инвалидах и лицах с овз
</t>
        </r>
      </text>
    </comment>
    <comment ref="L83" authorId="0" shapeId="0" xr:uid="{00000000-0006-0000-0200-00005E010000}">
      <text>
        <r>
          <rPr>
            <sz val="9"/>
            <color indexed="81"/>
            <rFont val="Tahoma"/>
            <family val="2"/>
            <charset val="204"/>
          </rPr>
          <t xml:space="preserve">отсутствует информация об инвалидах и лицах с овз
</t>
        </r>
      </text>
    </comment>
    <comment ref="M83" authorId="0" shapeId="0" xr:uid="{00000000-0006-0000-0200-00005F010000}">
      <text>
        <r>
          <rPr>
            <sz val="9"/>
            <color indexed="81"/>
            <rFont val="Tahoma"/>
            <family val="2"/>
            <charset val="204"/>
          </rPr>
          <t xml:space="preserve">отсутствует информация об инвалидах и лицах с овз
</t>
        </r>
      </text>
    </comment>
    <comment ref="R83" authorId="0" shapeId="0" xr:uid="{00000000-0006-0000-0200-000060010000}">
      <text>
        <r>
          <rPr>
            <sz val="9"/>
            <color indexed="81"/>
            <rFont val="Tahoma"/>
            <family val="2"/>
            <charset val="204"/>
          </rPr>
          <t xml:space="preserve">отсутствует информация об инвалидах и лицах с овз
</t>
        </r>
      </text>
    </comment>
    <comment ref="V83" authorId="0" shapeId="0" xr:uid="{00000000-0006-0000-0200-000061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3" authorId="0" shapeId="0" xr:uid="{00000000-0006-0000-0200-000062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3" authorId="0" shapeId="0" xr:uid="{00000000-0006-0000-0200-000063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3" authorId="0" shapeId="0" xr:uid="{00000000-0006-0000-0200-000064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3" authorId="0" shapeId="0" xr:uid="{00000000-0006-0000-0200-000065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3" authorId="0" shapeId="0" xr:uid="{00000000-0006-0000-0200-000066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F83" authorId="0" shapeId="0" xr:uid="{00000000-0006-0000-0200-000067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3" authorId="0" shapeId="0" xr:uid="{00000000-0006-0000-0200-000068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3" authorId="0" shapeId="0" xr:uid="{00000000-0006-0000-0200-000069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M83" authorId="0" shapeId="0" xr:uid="{00000000-0006-0000-0200-00006A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3" authorId="0" shapeId="0" xr:uid="{00000000-0006-0000-0200-00006B010000}">
      <text>
        <r>
          <rPr>
            <sz val="9"/>
            <color indexed="81"/>
            <rFont val="Tahoma"/>
            <family val="2"/>
            <charset val="204"/>
          </rPr>
          <t xml:space="preserve">отсутствует информация об инвалидах и лицах с овз
</t>
        </r>
      </text>
    </comment>
    <comment ref="AQ83" authorId="0" shapeId="0" xr:uid="{00000000-0006-0000-0200-00006C010000}">
      <text>
        <r>
          <rPr>
            <sz val="9"/>
            <color indexed="81"/>
            <rFont val="Tahoma"/>
            <family val="2"/>
            <charset val="204"/>
          </rPr>
          <t xml:space="preserve">отсутствует информация об инвалидах и лицах с овз
</t>
        </r>
      </text>
    </comment>
    <comment ref="AV83" authorId="0" shapeId="0" xr:uid="{00000000-0006-0000-0200-00006D010000}">
      <text>
        <r>
          <rPr>
            <sz val="9"/>
            <color indexed="81"/>
            <rFont val="Tahoma"/>
            <family val="2"/>
            <charset val="204"/>
          </rPr>
          <t xml:space="preserve">отсутствует информация об инвалидах и лицах с овз
</t>
        </r>
      </text>
    </comment>
    <comment ref="AW83" authorId="0" shapeId="0" xr:uid="{00000000-0006-0000-0200-00006E010000}">
      <text>
        <r>
          <rPr>
            <sz val="9"/>
            <color indexed="81"/>
            <rFont val="Tahoma"/>
            <family val="2"/>
            <charset val="204"/>
          </rPr>
          <t xml:space="preserve">отсутствует информация об инвалидах и лицах с овз
</t>
        </r>
      </text>
    </comment>
    <comment ref="BA83" authorId="0" shapeId="0" xr:uid="{00000000-0006-0000-0200-00006F010000}">
      <text>
        <r>
          <rPr>
            <sz val="9"/>
            <color indexed="81"/>
            <rFont val="Tahoma"/>
            <family val="2"/>
            <charset val="204"/>
          </rPr>
          <t xml:space="preserve">отсутствует информация об инвалидах и лицах с овз
</t>
        </r>
      </text>
    </comment>
    <comment ref="BB83" authorId="0" shapeId="0" xr:uid="{00000000-0006-0000-0200-000070010000}">
      <text>
        <r>
          <rPr>
            <sz val="9"/>
            <color indexed="81"/>
            <rFont val="Tahoma"/>
            <family val="2"/>
            <charset val="204"/>
          </rPr>
          <t xml:space="preserve">отсутствует информация об инвалидах и лицах с овз
</t>
        </r>
      </text>
    </comment>
    <comment ref="BE83" authorId="0" shapeId="0" xr:uid="{00000000-0006-0000-0200-000071010000}">
      <text>
        <r>
          <rPr>
            <sz val="9"/>
            <color indexed="81"/>
            <rFont val="Tahoma"/>
            <family val="2"/>
            <charset val="204"/>
          </rPr>
          <t xml:space="preserve">отсутствует информация об инвалидах и лицах с овз
</t>
        </r>
      </text>
    </comment>
    <comment ref="BF83" authorId="0" shapeId="0" xr:uid="{00000000-0006-0000-0200-000072010000}">
      <text>
        <r>
          <rPr>
            <sz val="9"/>
            <color indexed="81"/>
            <rFont val="Tahoma"/>
            <family val="2"/>
            <charset val="204"/>
          </rPr>
          <t xml:space="preserve">отсутствует информация об инвалидах и лицах с овз
</t>
        </r>
      </text>
    </comment>
    <comment ref="BG83" authorId="0" shapeId="0" xr:uid="{00000000-0006-0000-0200-000073010000}">
      <text>
        <r>
          <rPr>
            <sz val="9"/>
            <color indexed="81"/>
            <rFont val="Tahoma"/>
            <family val="2"/>
            <charset val="204"/>
          </rPr>
          <t xml:space="preserve">отсутствует информация об инвалидах и лицах с овз
</t>
        </r>
      </text>
    </comment>
    <comment ref="BH83" authorId="0" shapeId="0" xr:uid="{00000000-0006-0000-0200-000074010000}">
      <text>
        <r>
          <rPr>
            <sz val="9"/>
            <color indexed="81"/>
            <rFont val="Tahoma"/>
            <family val="2"/>
            <charset val="204"/>
          </rPr>
          <t xml:space="preserve">отсутствует информация об инвалидах и лицах с овз
</t>
        </r>
      </text>
    </comment>
    <comment ref="BK83" authorId="0" shapeId="0" xr:uid="{00000000-0006-0000-0200-000075010000}">
      <text>
        <r>
          <rPr>
            <sz val="9"/>
            <color indexed="81"/>
            <rFont val="Tahoma"/>
            <family val="2"/>
            <charset val="204"/>
          </rPr>
          <t xml:space="preserve">отсутствует информация об инвалидах и лицах с овз
</t>
        </r>
      </text>
    </comment>
    <comment ref="BL83" authorId="0" shapeId="0" xr:uid="{00000000-0006-0000-0200-000076010000}">
      <text>
        <r>
          <rPr>
            <sz val="9"/>
            <color indexed="81"/>
            <rFont val="Tahoma"/>
            <family val="2"/>
            <charset val="204"/>
          </rPr>
          <t xml:space="preserve">отсутствует информация об инвалидах и лицах с овз
</t>
        </r>
      </text>
    </comment>
    <comment ref="BM83" authorId="0" shapeId="0" xr:uid="{00000000-0006-0000-0200-000077010000}">
      <text>
        <r>
          <rPr>
            <sz val="9"/>
            <color indexed="81"/>
            <rFont val="Tahoma"/>
            <family val="2"/>
            <charset val="204"/>
          </rPr>
          <t xml:space="preserve">отсутствует информация об инвалидах и лицах с овз
</t>
        </r>
      </text>
    </comment>
    <comment ref="BN83" authorId="0" shapeId="0" xr:uid="{00000000-0006-0000-0200-000078010000}">
      <text>
        <r>
          <rPr>
            <sz val="9"/>
            <color indexed="81"/>
            <rFont val="Tahoma"/>
            <family val="2"/>
            <charset val="204"/>
          </rPr>
          <t xml:space="preserve">отсутствует информация об инвалидах и лицах с овз
</t>
        </r>
      </text>
    </comment>
    <comment ref="BP83" authorId="0" shapeId="0" xr:uid="{00000000-0006-0000-0200-000079010000}">
      <text>
        <r>
          <rPr>
            <sz val="9"/>
            <color indexed="81"/>
            <rFont val="Tahoma"/>
            <family val="2"/>
            <charset val="204"/>
          </rPr>
          <t xml:space="preserve">отсутствует информация об инвалидах и лицах с овз
</t>
        </r>
      </text>
    </comment>
    <comment ref="BQ83" authorId="0" shapeId="0" xr:uid="{00000000-0006-0000-0200-00007A010000}">
      <text>
        <r>
          <rPr>
            <sz val="9"/>
            <color indexed="81"/>
            <rFont val="Tahoma"/>
            <family val="2"/>
            <charset val="204"/>
          </rPr>
          <t xml:space="preserve">отсутствует информация об инвалидах и лицах с овз
</t>
        </r>
      </text>
    </comment>
    <comment ref="BR83" authorId="0" shapeId="0" xr:uid="{00000000-0006-0000-0200-00007B010000}">
      <text>
        <r>
          <rPr>
            <sz val="9"/>
            <color indexed="81"/>
            <rFont val="Tahoma"/>
            <family val="2"/>
            <charset val="204"/>
          </rPr>
          <t xml:space="preserve">отсутствует информация об инвалидах и лицах с овз
</t>
        </r>
      </text>
    </comment>
    <comment ref="BS83" authorId="0" shapeId="0" xr:uid="{00000000-0006-0000-0200-00007C010000}">
      <text>
        <r>
          <rPr>
            <sz val="9"/>
            <color indexed="81"/>
            <rFont val="Tahoma"/>
            <family val="2"/>
            <charset val="204"/>
          </rPr>
          <t xml:space="preserve">отсутствует информация об инвалидах и лицах с овз
</t>
        </r>
      </text>
    </comment>
    <comment ref="BW83" authorId="0" shapeId="0" xr:uid="{00000000-0006-0000-0200-00007D010000}">
      <text>
        <r>
          <rPr>
            <sz val="9"/>
            <color indexed="81"/>
            <rFont val="Tahoma"/>
            <family val="2"/>
            <charset val="204"/>
          </rPr>
          <t xml:space="preserve">отсутствует информация об инвалидах и лицах с овз
</t>
        </r>
      </text>
    </comment>
    <comment ref="BX83" authorId="0" shapeId="0" xr:uid="{00000000-0006-0000-0200-00007E010000}">
      <text>
        <r>
          <rPr>
            <sz val="9"/>
            <color indexed="81"/>
            <rFont val="Tahoma"/>
            <family val="2"/>
            <charset val="204"/>
          </rPr>
          <t xml:space="preserve">отсутствует информация об инвалидах и лицах с овз
</t>
        </r>
      </text>
    </comment>
    <comment ref="CB83" authorId="0" shapeId="0" xr:uid="{00000000-0006-0000-0200-00007F010000}">
      <text>
        <r>
          <rPr>
            <sz val="9"/>
            <color indexed="81"/>
            <rFont val="Tahoma"/>
            <family val="2"/>
            <charset val="204"/>
          </rPr>
          <t xml:space="preserve">отсутствует информация об инвалидах и лицах с овз
</t>
        </r>
      </text>
    </comment>
    <comment ref="CD83" authorId="0" shapeId="0" xr:uid="{00000000-0006-0000-0200-000080010000}">
      <text>
        <r>
          <rPr>
            <sz val="9"/>
            <color indexed="81"/>
            <rFont val="Tahoma"/>
            <family val="2"/>
            <charset val="204"/>
          </rPr>
          <t xml:space="preserve">отсутствует информация об инвалидах и лицах с овз
</t>
        </r>
      </text>
    </comment>
    <comment ref="L84" authorId="0" shapeId="0" xr:uid="{00000000-0006-0000-0200-000081010000}">
      <text>
        <r>
          <rPr>
            <sz val="9"/>
            <color indexed="81"/>
            <rFont val="Tahoma"/>
            <family val="2"/>
            <charset val="204"/>
          </rPr>
          <t xml:space="preserve">отсутствует информация об инвалидах и лицах с овз
</t>
        </r>
      </text>
    </comment>
    <comment ref="O84" authorId="0" shapeId="0" xr:uid="{00000000-0006-0000-0200-000082010000}">
      <text>
        <r>
          <rPr>
            <sz val="9"/>
            <color indexed="81"/>
            <rFont val="Tahoma"/>
            <family val="2"/>
            <charset val="204"/>
          </rPr>
          <t xml:space="preserve">отсутствует информация об инвалидах и лицах с овз
</t>
        </r>
      </text>
    </comment>
    <comment ref="V84" authorId="0" shapeId="0" xr:uid="{00000000-0006-0000-0200-000083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4" authorId="0" shapeId="0" xr:uid="{00000000-0006-0000-0200-000084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4" authorId="0" shapeId="0" xr:uid="{00000000-0006-0000-0200-000085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4" authorId="0" shapeId="0" xr:uid="{00000000-0006-0000-0200-000086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4" authorId="0" shapeId="0" xr:uid="{00000000-0006-0000-0200-000087010000}">
      <text>
        <r>
          <rPr>
            <sz val="9"/>
            <color indexed="81"/>
            <rFont val="Tahoma"/>
            <family val="2"/>
            <charset val="204"/>
          </rPr>
          <t xml:space="preserve">отсутствует информация об инвалидах и лицах с овз
</t>
        </r>
      </text>
    </comment>
    <comment ref="AF84" authorId="0" shapeId="0" xr:uid="{00000000-0006-0000-0200-000088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4" authorId="0" shapeId="0" xr:uid="{00000000-0006-0000-0200-00008901000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4" authorId="0" shapeId="0" xr:uid="{00000000-0006-0000-0200-00008A010000}">
      <text>
        <r>
          <rPr>
            <sz val="9"/>
            <color indexed="81"/>
            <rFont val="Tahoma"/>
            <family val="2"/>
            <charset val="204"/>
          </rPr>
          <t xml:space="preserve">отсутствует информация об инвалидах и лицах с овз
</t>
        </r>
      </text>
    </comment>
    <comment ref="AV84" authorId="0" shapeId="0" xr:uid="{00000000-0006-0000-0200-00008B010000}">
      <text>
        <r>
          <rPr>
            <sz val="9"/>
            <color indexed="81"/>
            <rFont val="Tahoma"/>
            <family val="2"/>
            <charset val="204"/>
          </rPr>
          <t xml:space="preserve">отсутствует информация об инвалидах и лицах с овз
</t>
        </r>
      </text>
    </comment>
    <comment ref="AW84" authorId="0" shapeId="0" xr:uid="{00000000-0006-0000-0200-00008C010000}">
      <text>
        <r>
          <rPr>
            <sz val="9"/>
            <color indexed="81"/>
            <rFont val="Tahoma"/>
            <family val="2"/>
            <charset val="204"/>
          </rPr>
          <t xml:space="preserve">отсутствует информация об инвалидах и лицах с овз
</t>
        </r>
      </text>
    </comment>
    <comment ref="BE84" authorId="0" shapeId="0" xr:uid="{00000000-0006-0000-0200-00008D010000}">
      <text>
        <r>
          <rPr>
            <sz val="9"/>
            <color indexed="81"/>
            <rFont val="Tahoma"/>
            <family val="2"/>
            <charset val="204"/>
          </rPr>
          <t xml:space="preserve">отсутствует информация об инвалидах и лицах с овз
</t>
        </r>
      </text>
    </comment>
    <comment ref="BG84" authorId="0" shapeId="0" xr:uid="{00000000-0006-0000-0200-00008E010000}">
      <text>
        <r>
          <rPr>
            <sz val="9"/>
            <color indexed="81"/>
            <rFont val="Tahoma"/>
            <family val="2"/>
            <charset val="204"/>
          </rPr>
          <t xml:space="preserve">отсутствует информация об инвалидах и лицах с овз
</t>
        </r>
      </text>
    </comment>
    <comment ref="BQ84" authorId="0" shapeId="0" xr:uid="{00000000-0006-0000-0200-00008F010000}">
      <text>
        <r>
          <rPr>
            <sz val="9"/>
            <color indexed="81"/>
            <rFont val="Tahoma"/>
            <family val="2"/>
            <charset val="204"/>
          </rPr>
          <t xml:space="preserve">отсутствует информация об инвалидах и лицах с овз
</t>
        </r>
      </text>
    </comment>
    <comment ref="BT84" authorId="0" shapeId="0" xr:uid="{00000000-0006-0000-0200-000090010000}">
      <text>
        <r>
          <rPr>
            <sz val="9"/>
            <color indexed="81"/>
            <rFont val="Tahoma"/>
            <family val="2"/>
            <charset val="204"/>
          </rPr>
          <t xml:space="preserve">отсутствует информация об инвалидах и лицах с овз
</t>
        </r>
      </text>
    </comment>
    <comment ref="CA84" authorId="0" shapeId="0" xr:uid="{00000000-0006-0000-0200-000091010000}">
      <text>
        <r>
          <rPr>
            <sz val="9"/>
            <color indexed="81"/>
            <rFont val="Tahoma"/>
            <family val="2"/>
            <charset val="204"/>
          </rPr>
          <t xml:space="preserve">отсутствует информация об инвалидах и лицах с овз
</t>
        </r>
      </text>
    </comment>
    <comment ref="AQ87" authorId="0" shapeId="0" xr:uid="{00000000-0006-0000-0200-000092010000}">
      <text>
        <r>
          <rPr>
            <b/>
            <sz val="9"/>
            <color indexed="81"/>
            <rFont val="Tahoma"/>
            <family val="2"/>
            <charset val="204"/>
          </rPr>
          <t>Автор:</t>
        </r>
        <r>
          <rPr>
            <sz val="9"/>
            <color indexed="81"/>
            <rFont val="Tahoma"/>
            <family val="2"/>
            <charset val="204"/>
          </rPr>
          <t xml:space="preserve">
не полная информация</t>
        </r>
      </text>
    </comment>
    <comment ref="AQ88" authorId="0" shapeId="0" xr:uid="{00000000-0006-0000-0200-000093010000}">
      <text>
        <r>
          <rPr>
            <b/>
            <sz val="9"/>
            <color indexed="81"/>
            <rFont val="Tahoma"/>
            <family val="2"/>
            <charset val="204"/>
          </rPr>
          <t>Автор:</t>
        </r>
        <r>
          <rPr>
            <sz val="9"/>
            <color indexed="81"/>
            <rFont val="Tahoma"/>
            <family val="2"/>
            <charset val="204"/>
          </rPr>
          <t xml:space="preserve">
не полная информация</t>
        </r>
      </text>
    </comment>
    <comment ref="D91" authorId="0" shapeId="0" xr:uid="{00000000-0006-0000-0200-000094010000}">
      <text>
        <r>
          <rPr>
            <b/>
            <sz val="9"/>
            <color indexed="81"/>
            <rFont val="Tahoma"/>
            <family val="2"/>
            <charset val="204"/>
          </rPr>
          <t>Автор:</t>
        </r>
        <r>
          <rPr>
            <sz val="9"/>
            <color indexed="81"/>
            <rFont val="Tahoma"/>
            <family val="2"/>
            <charset val="204"/>
          </rPr>
          <t xml:space="preserve">
не полная информация</t>
        </r>
      </text>
    </comment>
    <comment ref="E91" authorId="0" shapeId="0" xr:uid="{00000000-0006-0000-0200-000095010000}">
      <text>
        <r>
          <rPr>
            <b/>
            <sz val="9"/>
            <color indexed="81"/>
            <rFont val="Tahoma"/>
            <family val="2"/>
            <charset val="204"/>
          </rPr>
          <t>Автор:</t>
        </r>
        <r>
          <rPr>
            <sz val="9"/>
            <color indexed="81"/>
            <rFont val="Tahoma"/>
            <family val="2"/>
            <charset val="204"/>
          </rPr>
          <t xml:space="preserve">
не полная информация</t>
        </r>
      </text>
    </comment>
    <comment ref="EH91" authorId="0" shapeId="0" xr:uid="{00000000-0006-0000-0200-00009601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BN96" authorId="0" shapeId="0" xr:uid="{00000000-0006-0000-0200-000097010000}">
      <text>
        <r>
          <rPr>
            <b/>
            <sz val="9"/>
            <color indexed="81"/>
            <rFont val="Tahoma"/>
            <family val="2"/>
            <charset val="204"/>
          </rPr>
          <t>Автор:</t>
        </r>
        <r>
          <rPr>
            <sz val="9"/>
            <color indexed="81"/>
            <rFont val="Tahoma"/>
            <family val="2"/>
            <charset val="204"/>
          </rPr>
          <t xml:space="preserve">
не актуальная информация 2018г</t>
        </r>
      </text>
    </comment>
    <comment ref="EH96" authorId="0" shapeId="0" xr:uid="{00000000-0006-0000-0200-000098010000}">
      <text>
        <r>
          <rPr>
            <b/>
            <sz val="9"/>
            <color indexed="81"/>
            <rFont val="Tahoma"/>
            <family val="2"/>
            <charset val="204"/>
          </rPr>
          <t>Автор:</t>
        </r>
        <r>
          <rPr>
            <sz val="9"/>
            <color indexed="81"/>
            <rFont val="Tahoma"/>
            <family val="2"/>
            <charset val="204"/>
          </rPr>
          <t xml:space="preserve">
по ссылке документ не найден</t>
        </r>
      </text>
    </comment>
    <comment ref="FD96" authorId="0" shapeId="0" xr:uid="{00000000-0006-0000-0200-00009901000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C105" authorId="0" shapeId="0" xr:uid="{00000000-0006-0000-0200-00009A010000}">
      <text>
        <r>
          <rPr>
            <b/>
            <sz val="9"/>
            <color indexed="81"/>
            <rFont val="Tahoma"/>
            <family val="2"/>
            <charset val="204"/>
          </rPr>
          <t>Автор:</t>
        </r>
        <r>
          <rPr>
            <sz val="9"/>
            <color indexed="81"/>
            <rFont val="Tahoma"/>
            <family val="2"/>
            <charset val="204"/>
          </rPr>
          <t xml:space="preserve">
ссылка не активна</t>
        </r>
      </text>
    </comment>
    <comment ref="DD105" authorId="0" shapeId="0" xr:uid="{00000000-0006-0000-0200-00009B010000}">
      <text>
        <r>
          <rPr>
            <b/>
            <sz val="9"/>
            <color indexed="81"/>
            <rFont val="Tahoma"/>
            <family val="2"/>
            <charset val="204"/>
          </rPr>
          <t>Автор:</t>
        </r>
        <r>
          <rPr>
            <sz val="9"/>
            <color indexed="81"/>
            <rFont val="Tahoma"/>
            <family val="2"/>
            <charset val="204"/>
          </rPr>
          <t xml:space="preserve">
ссылка не активна</t>
        </r>
      </text>
    </comment>
    <comment ref="DE105" authorId="0" shapeId="0" xr:uid="{00000000-0006-0000-0200-00009C010000}">
      <text>
        <r>
          <rPr>
            <b/>
            <sz val="9"/>
            <color indexed="81"/>
            <rFont val="Tahoma"/>
            <family val="2"/>
            <charset val="204"/>
          </rPr>
          <t>Автор:</t>
        </r>
        <r>
          <rPr>
            <sz val="9"/>
            <color indexed="81"/>
            <rFont val="Tahoma"/>
            <family val="2"/>
            <charset val="204"/>
          </rPr>
          <t xml:space="preserve">
ссылка не активна</t>
        </r>
      </text>
    </comment>
    <comment ref="DF105" authorId="0" shapeId="0" xr:uid="{00000000-0006-0000-0200-00009D010000}">
      <text>
        <r>
          <rPr>
            <b/>
            <sz val="9"/>
            <color indexed="81"/>
            <rFont val="Tahoma"/>
            <family val="2"/>
            <charset val="204"/>
          </rPr>
          <t>Автор:</t>
        </r>
        <r>
          <rPr>
            <sz val="9"/>
            <color indexed="81"/>
            <rFont val="Tahoma"/>
            <family val="2"/>
            <charset val="204"/>
          </rPr>
          <t xml:space="preserve">
ссылка не активна</t>
        </r>
      </text>
    </comment>
    <comment ref="DG105" authorId="0" shapeId="0" xr:uid="{00000000-0006-0000-0200-00009E010000}">
      <text>
        <r>
          <rPr>
            <b/>
            <sz val="9"/>
            <color indexed="81"/>
            <rFont val="Tahoma"/>
            <family val="2"/>
            <charset val="204"/>
          </rPr>
          <t>Автор:</t>
        </r>
        <r>
          <rPr>
            <sz val="9"/>
            <color indexed="81"/>
            <rFont val="Tahoma"/>
            <family val="2"/>
            <charset val="204"/>
          </rPr>
          <t xml:space="preserve">
ссылка не активна</t>
        </r>
      </text>
    </comment>
    <comment ref="DL105" authorId="0" shapeId="0" xr:uid="{00000000-0006-0000-0200-00009F010000}">
      <text>
        <r>
          <rPr>
            <b/>
            <sz val="9"/>
            <color indexed="81"/>
            <rFont val="Tahoma"/>
            <family val="2"/>
            <charset val="204"/>
          </rPr>
          <t>Автор:</t>
        </r>
        <r>
          <rPr>
            <sz val="9"/>
            <color indexed="81"/>
            <rFont val="Tahoma"/>
            <family val="2"/>
            <charset val="204"/>
          </rPr>
          <t xml:space="preserve">
ссылка на опрос не активна</t>
        </r>
      </text>
    </comment>
    <comment ref="EL105" authorId="0" shapeId="0" xr:uid="{00000000-0006-0000-0200-0000A0010000}">
      <text>
        <r>
          <rPr>
            <b/>
            <sz val="9"/>
            <color indexed="81"/>
            <rFont val="Tahoma"/>
            <family val="2"/>
            <charset val="204"/>
          </rPr>
          <t>Автор:</t>
        </r>
        <r>
          <rPr>
            <sz val="9"/>
            <color indexed="81"/>
            <rFont val="Tahoma"/>
            <family val="2"/>
            <charset val="204"/>
          </rPr>
          <t xml:space="preserve">
ссылка на опрос не активна</t>
        </r>
      </text>
    </comment>
    <comment ref="BC130" authorId="0" shapeId="0" xr:uid="{00000000-0006-0000-0200-0000A1010000}">
      <text>
        <r>
          <rPr>
            <b/>
            <sz val="9"/>
            <color indexed="81"/>
            <rFont val="Tahoma"/>
            <family val="2"/>
            <charset val="204"/>
          </rPr>
          <t>Автор:</t>
        </r>
        <r>
          <rPr>
            <sz val="9"/>
            <color indexed="81"/>
            <rFont val="Tahoma"/>
            <family val="2"/>
            <charset val="204"/>
          </rPr>
          <t xml:space="preserve">
версия не работает</t>
        </r>
      </text>
    </comment>
  </commentList>
</comments>
</file>

<file path=xl/sharedStrings.xml><?xml version="1.0" encoding="utf-8"?>
<sst xmlns="http://schemas.openxmlformats.org/spreadsheetml/2006/main" count="11300" uniqueCount="1279">
  <si>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</si>
  <si>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</si>
  <si>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</si>
  <si>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</si>
  <si>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</si>
  <si>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</si>
  <si>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</si>
  <si>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</si>
  <si>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</si>
  <si>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</si>
  <si>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</si>
  <si>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</si>
  <si>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</si>
  <si>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</si>
  <si>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</si>
  <si>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</si>
  <si>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</si>
  <si>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</si>
  <si>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</si>
  <si>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</si>
  <si>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</si>
  <si>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</si>
  <si>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</si>
  <si>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</si>
  <si>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</si>
  <si>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</si>
  <si>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</si>
  <si>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</si>
  <si>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</si>
  <si>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</si>
  <si>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</si>
  <si>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</si>
  <si>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</si>
  <si>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</si>
  <si>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</si>
  <si>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</si>
  <si>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</si>
  <si>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</si>
  <si>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</si>
  <si>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</si>
  <si>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</si>
  <si>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</si>
  <si>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</si>
  <si>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</si>
  <si>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</si>
  <si>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</si>
  <si>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</si>
  <si>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</si>
  <si>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</si>
  <si>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</si>
  <si>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</si>
  <si>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</si>
  <si>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</si>
  <si>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</si>
  <si>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</si>
  <si>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</si>
  <si>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</si>
  <si>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</si>
  <si>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</si>
  <si>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</si>
  <si>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</si>
  <si>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</si>
  <si>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</si>
  <si>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</si>
  <si>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</si>
  <si>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</si>
  <si>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</si>
  <si>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</si>
  <si>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</si>
  <si>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</si>
  <si>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</si>
  <si>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</si>
  <si>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</si>
  <si>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</si>
  <si>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</si>
  <si>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</si>
  <si>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</si>
  <si>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</si>
  <si>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</si>
  <si>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</si>
  <si>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</si>
  <si>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</si>
  <si>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</si>
  <si>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</si>
  <si>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</si>
  <si>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</si>
  <si>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</si>
  <si>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</si>
  <si>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</si>
  <si>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</si>
  <si>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</si>
  <si>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</si>
  <si>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</si>
  <si>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</si>
  <si>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</si>
  <si>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</si>
  <si>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</si>
  <si>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</si>
  <si>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</si>
  <si>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</si>
  <si>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</si>
  <si>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</si>
  <si>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</si>
  <si>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</si>
  <si>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</si>
  <si>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</si>
  <si>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</si>
  <si>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</si>
  <si>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</si>
  <si>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</si>
  <si>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</si>
  <si>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</si>
  <si>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</si>
  <si>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</si>
  <si>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</si>
  <si>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</si>
  <si>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</si>
  <si>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</si>
  <si>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</si>
  <si>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</si>
  <si>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</si>
  <si>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</si>
  <si>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</si>
  <si>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</si>
  <si>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</si>
  <si>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</si>
  <si>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</si>
  <si>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</si>
  <si>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</si>
  <si>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</si>
  <si>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</si>
  <si>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</si>
  <si>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</si>
  <si>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</si>
  <si>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</si>
  <si>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</si>
  <si>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</si>
  <si>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</si>
  <si>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</si>
  <si>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</si>
  <si>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</si>
  <si>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</si>
  <si>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</si>
  <si>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</si>
  <si>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</si>
  <si>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</si>
  <si>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</si>
  <si>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</si>
  <si>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</si>
  <si>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</si>
  <si>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</si>
  <si>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</si>
  <si>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</si>
  <si>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</si>
  <si>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</si>
  <si>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</si>
  <si>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</si>
  <si>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</si>
  <si>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</si>
  <si>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</si>
  <si>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</si>
  <si>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</si>
  <si>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</si>
  <si>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</si>
  <si>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</si>
  <si>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</si>
  <si>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</si>
  <si>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</si>
  <si>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</si>
  <si>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</si>
  <si>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</si>
  <si>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</si>
  <si>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</si>
  <si>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</si>
  <si>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</si>
  <si>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</si>
  <si>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</si>
  <si>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</si>
  <si>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</si>
  <si>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</si>
  <si>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</si>
  <si>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</si>
  <si>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</si>
  <si>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</si>
  <si>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</si>
  <si>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</si>
  <si>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</si>
  <si>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</si>
  <si>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</si>
  <si>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</si>
  <si>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</si>
  <si>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</si>
  <si>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</si>
  <si>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</si>
  <si>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</si>
  <si>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</si>
  <si>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</si>
  <si>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</si>
  <si>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</si>
  <si>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</si>
  <si>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</si>
  <si>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</si>
  <si>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</si>
  <si>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</si>
  <si>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</si>
  <si>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</si>
  <si>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</si>
  <si>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</si>
  <si>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</si>
  <si>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</si>
  <si>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</si>
  <si>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</si>
  <si>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</si>
  <si>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</si>
  <si>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</si>
  <si>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</si>
  <si>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</si>
  <si>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</si>
  <si>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</si>
  <si>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</si>
  <si>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</si>
  <si>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</si>
  <si>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</si>
  <si>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</si>
  <si>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</si>
  <si>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</si>
  <si>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</si>
  <si>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</si>
  <si>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</si>
  <si>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</si>
  <si>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</si>
  <si>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</si>
  <si>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</si>
  <si>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</si>
  <si>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</si>
  <si>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</si>
  <si>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</si>
  <si>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</si>
  <si>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</si>
  <si>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</si>
  <si>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</si>
  <si>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</si>
  <si>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</si>
  <si>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</si>
  <si>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</si>
  <si>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</si>
  <si>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</si>
  <si>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</si>
  <si>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</si>
  <si>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</si>
  <si>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</si>
  <si>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</si>
  <si>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</si>
  <si>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</si>
  <si>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</si>
  <si>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</si>
  <si>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</si>
  <si>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</si>
  <si>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</si>
  <si>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</si>
  <si>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</si>
  <si>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</si>
  <si>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</si>
  <si>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</si>
  <si>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</si>
  <si>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</si>
  <si>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</si>
  <si>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</si>
  <si>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</si>
  <si>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</si>
  <si>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</si>
  <si>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</si>
  <si>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</si>
  <si>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</si>
  <si>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</si>
  <si>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</si>
  <si>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</si>
  <si>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</si>
  <si>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</si>
  <si>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</si>
  <si>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</si>
  <si>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</si>
  <si>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</si>
  <si>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</si>
  <si>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</si>
  <si>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</si>
  <si>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</si>
  <si>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</si>
  <si>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</si>
  <si>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</si>
  <si>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</si>
  <si>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</si>
  <si>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</si>
  <si>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</si>
  <si>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</si>
  <si>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</si>
  <si>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</si>
  <si>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</si>
  <si>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</si>
  <si>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</si>
  <si>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</si>
  <si>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 xml:space="preserve">да </t>
  </si>
  <si>
    <t xml:space="preserve">не требуется </t>
  </si>
  <si>
    <t>МБОУ «Средняя общеобразовательная школа с. Шекпээр Барун-Хемчикского кожууна Республики Тыва»</t>
  </si>
  <si>
    <t xml:space="preserve">нет </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</si>
  <si>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</si>
  <si>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</si>
  <si>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</si>
  <si>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</si>
  <si>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</si>
  <si>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</si>
  <si>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</si>
  <si>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</si>
  <si>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</si>
  <si>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</si>
  <si>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</si>
  <si>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</si>
  <si>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</si>
  <si>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</si>
  <si>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</si>
  <si>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</si>
  <si>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</si>
  <si>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</si>
  <si>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</si>
  <si>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</si>
  <si>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</si>
  <si>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</si>
  <si>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</si>
  <si>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</si>
  <si>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</si>
  <si>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</si>
  <si>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</si>
  <si>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</si>
  <si>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</si>
  <si>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</si>
  <si>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</si>
  <si>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</si>
  <si>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</si>
  <si>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</si>
  <si>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</si>
  <si>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</si>
  <si>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</si>
  <si>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</si>
  <si>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</si>
  <si>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</si>
  <si>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</si>
  <si>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</si>
  <si>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</si>
  <si>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</si>
  <si>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</si>
  <si>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</si>
  <si>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</si>
  <si>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</si>
  <si>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</si>
  <si>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</si>
  <si>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</si>
  <si>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</si>
  <si>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</si>
  <si>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</si>
  <si>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</si>
  <si>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</si>
  <si>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</si>
  <si>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</si>
  <si>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</si>
  <si>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</si>
  <si>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</si>
  <si>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</si>
  <si>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</si>
  <si>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</si>
  <si>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</si>
  <si>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</si>
  <si>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</si>
  <si>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</si>
  <si>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</si>
  <si>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</si>
  <si>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</si>
  <si>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</si>
  <si>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</si>
  <si>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</si>
  <si>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</si>
  <si>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</si>
  <si>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</si>
  <si>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</si>
  <si>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</si>
  <si>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</si>
  <si>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</si>
  <si>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</si>
  <si>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</si>
  <si>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</si>
  <si>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</si>
  <si>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</si>
  <si>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</si>
  <si>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</si>
  <si>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</si>
  <si>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</si>
  <si>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</si>
  <si>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</si>
  <si>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</si>
  <si>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</si>
  <si>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</si>
  <si>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</si>
  <si>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</si>
  <si>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</si>
  <si>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</si>
  <si>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</si>
  <si>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</si>
  <si>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</si>
  <si>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</si>
  <si>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</si>
  <si>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</si>
  <si>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</si>
  <si>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</si>
  <si>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</si>
  <si>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</si>
  <si>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</si>
  <si>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</si>
  <si>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</si>
  <si>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</si>
  <si>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</si>
  <si>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</si>
  <si>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</si>
  <si>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</si>
  <si>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</si>
  <si>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</si>
  <si>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</si>
  <si>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</si>
  <si>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</si>
  <si>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</si>
  <si>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</si>
  <si>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</si>
  <si>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</si>
  <si>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</si>
  <si>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</si>
  <si>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</si>
  <si>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</si>
  <si>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</si>
  <si>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</si>
  <si>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</si>
  <si>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</si>
  <si>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</si>
  <si>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</si>
  <si>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</si>
  <si>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</si>
  <si>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</si>
  <si>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</si>
  <si>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</si>
  <si>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</si>
  <si>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</si>
  <si>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</si>
  <si>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</si>
  <si>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</si>
  <si>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</si>
  <si>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</si>
  <si>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</si>
  <si>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</si>
  <si>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</si>
  <si>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</si>
  <si>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</si>
  <si>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</si>
  <si>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</si>
  <si>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</si>
  <si>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</si>
  <si>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</si>
  <si>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</si>
  <si>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</si>
  <si>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</si>
  <si>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</si>
  <si>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</si>
  <si>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</si>
  <si>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</si>
  <si>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</si>
  <si>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</si>
  <si>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</si>
  <si>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</si>
  <si>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</si>
  <si>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</si>
  <si>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</si>
  <si>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</si>
  <si>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</si>
  <si>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</si>
  <si>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</si>
  <si>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</si>
  <si>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</si>
  <si>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</si>
  <si>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</si>
  <si>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</si>
  <si>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</si>
  <si>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</si>
  <si>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</si>
  <si>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</si>
  <si>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</si>
  <si>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</si>
  <si>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</si>
  <si>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</si>
  <si>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</si>
  <si>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</si>
  <si>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</si>
  <si>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</si>
  <si>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</si>
  <si>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</si>
  <si>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</si>
  <si>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</si>
  <si>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</si>
  <si>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</si>
  <si>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</si>
  <si>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</si>
  <si>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</si>
  <si>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</si>
  <si>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</si>
  <si>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</si>
  <si>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</si>
  <si>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</si>
  <si>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</si>
  <si>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</si>
  <si>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</si>
  <si>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</si>
  <si>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</si>
  <si>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</si>
  <si>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</si>
  <si>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</si>
  <si>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</si>
  <si>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</si>
  <si>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</si>
  <si>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</si>
  <si>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</si>
  <si>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</si>
  <si>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</si>
  <si>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</si>
  <si>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</si>
  <si>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</si>
  <si>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</si>
  <si>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</si>
  <si>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</si>
  <si>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</si>
  <si>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</si>
  <si>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</si>
  <si>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</si>
  <si>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</si>
  <si>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</si>
  <si>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</si>
  <si>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</si>
  <si>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</si>
  <si>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</si>
  <si>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</si>
  <si>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</si>
  <si>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</si>
  <si>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</si>
  <si>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</si>
  <si>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</si>
  <si>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</si>
  <si>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</si>
  <si>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</si>
  <si>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</si>
  <si>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</si>
  <si>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</si>
  <si>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</si>
  <si>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</si>
  <si>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</si>
  <si>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</si>
  <si>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</si>
  <si>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</si>
  <si>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</si>
  <si>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</si>
  <si>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</si>
  <si>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</si>
  <si>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</si>
  <si>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</si>
  <si>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</si>
  <si>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</si>
  <si>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</si>
  <si>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</si>
  <si>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</si>
  <si>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</si>
  <si>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</si>
  <si>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</si>
  <si>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</si>
  <si>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</si>
  <si>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</si>
  <si>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</si>
  <si>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</si>
  <si>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</si>
  <si>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</si>
  <si>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</si>
  <si>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</si>
  <si>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</si>
  <si>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</si>
  <si>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</si>
  <si>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</si>
  <si>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</si>
  <si>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</si>
  <si>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</si>
  <si>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</si>
  <si>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</si>
  <si>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</si>
  <si>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</si>
  <si>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</si>
  <si>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</si>
  <si>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</si>
  <si>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</si>
  <si>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</si>
  <si>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</si>
  <si>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</si>
  <si>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</si>
  <si>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</si>
  <si>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</si>
  <si>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</si>
  <si>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больше 3</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</si>
  <si>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</si>
  <si>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</si>
  <si>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</si>
  <si>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</si>
  <si>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</si>
  <si>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</si>
  <si>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</si>
  <si>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</si>
  <si>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</si>
  <si>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</si>
  <si>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</si>
  <si>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</si>
  <si>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</si>
  <si>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</si>
  <si>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</si>
  <si>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</si>
  <si>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</si>
  <si>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</si>
  <si>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</si>
  <si>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</si>
  <si>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</si>
  <si>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</si>
  <si>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</si>
  <si>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</si>
  <si>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</si>
  <si>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</si>
  <si>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</si>
  <si>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</si>
  <si>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</si>
  <si>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</si>
  <si>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</si>
  <si>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</si>
  <si>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</si>
  <si>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</si>
  <si>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</si>
  <si>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</si>
  <si>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</si>
  <si>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</si>
  <si>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</si>
  <si>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</si>
  <si>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</si>
  <si>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МБОУ средняя общеобразовательная школа № 3 города Чадана Дзун-Хемчикского кожууна Республики Тыва</t>
  </si>
  <si>
    <t>МБОУ Хондергейская средняя общеобразовательная школа муниципального района Дзун-Хемчикский кожуун РеспубликиТыва</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</si>
  <si>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</si>
  <si>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 2 им. Т.Б. Кууларпгт Каа-Хем муниципального района «Кызылский кожуун»</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</si>
  <si>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</si>
  <si>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</si>
  <si>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с. Тоора-Хем имени Леонида Борандаевича Чадамба" Тоджинского кожууна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</si>
  <si>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</si>
  <si>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</si>
  <si>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Булун-Терек Чаа-Хольского кожууна Республики Тыва</t>
  </si>
  <si>
    <t>МБДОУ детский сад «Сайзанак» с. Шекпээр Барун-Хемчикского кожууна Республики Тыва</t>
  </si>
  <si>
    <t>МБДОУ детский сад «Аян» с. Аянгаты Барун-Хемчикского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</si>
  <si>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</si>
  <si>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</si>
  <si>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</si>
  <si>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</si>
  <si>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</si>
  <si>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</si>
  <si>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</si>
  <si>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</si>
  <si>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</si>
  <si>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</si>
  <si>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</si>
  <si>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</si>
  <si>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</si>
  <si>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</si>
  <si>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</si>
  <si>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</si>
  <si>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</si>
  <si>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</si>
  <si>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</si>
  <si>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</si>
  <si>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</si>
  <si>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</si>
  <si>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</si>
  <si>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</si>
  <si>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</si>
  <si>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</si>
  <si>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</si>
  <si>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</si>
  <si>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</si>
  <si>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</si>
  <si>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</si>
  <si>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</si>
  <si>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</si>
  <si>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</si>
  <si>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</si>
  <si>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</si>
  <si>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</si>
  <si>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</si>
  <si>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</si>
  <si>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</si>
  <si>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</si>
  <si>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</si>
  <si>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</si>
  <si>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</si>
  <si>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</si>
  <si>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</si>
  <si>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</si>
  <si>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</si>
  <si>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</si>
  <si>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</si>
  <si>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</si>
  <si>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</si>
  <si>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</si>
  <si>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</si>
  <si>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</si>
  <si>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</si>
  <si>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</si>
  <si>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</si>
  <si>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</si>
  <si>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</si>
  <si>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</si>
  <si>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</si>
  <si>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</si>
  <si>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</si>
  <si>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</si>
  <si>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</si>
  <si>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</si>
  <si>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Наименование учреждения</t>
  </si>
  <si>
    <t>Предложения по улучшению условий оказания услуг  от участников образовательного процесса, принявших участие в IT-голосовании</t>
  </si>
  <si>
    <t xml:space="preserve">Все устраивает </t>
  </si>
  <si>
    <t>Предложений нет</t>
  </si>
  <si>
    <t>Все хорошо</t>
  </si>
  <si>
    <t>Нет</t>
  </si>
  <si>
    <t>Нет предложений</t>
  </si>
  <si>
    <t>Меня все устраивает</t>
  </si>
  <si>
    <t>У меня нет предложений</t>
  </si>
  <si>
    <t xml:space="preserve">Успехов </t>
  </si>
  <si>
    <t>Спасибо</t>
  </si>
  <si>
    <t>дальше больше</t>
  </si>
  <si>
    <t xml:space="preserve">Спасибо </t>
  </si>
  <si>
    <t>Успехов</t>
  </si>
  <si>
    <t>спасибо</t>
  </si>
  <si>
    <t>Дальнейших успехов</t>
  </si>
  <si>
    <t>Процветания</t>
  </si>
  <si>
    <t>Все устраивает</t>
  </si>
  <si>
    <t xml:space="preserve">Все хорошо </t>
  </si>
  <si>
    <t xml:space="preserve">Дальнейшего процветания </t>
  </si>
  <si>
    <t>Норм</t>
  </si>
  <si>
    <t xml:space="preserve">Нет комментариев </t>
  </si>
  <si>
    <t>Не знаю</t>
  </si>
  <si>
    <t xml:space="preserve">Не имею </t>
  </si>
  <si>
    <t>отлично</t>
  </si>
  <si>
    <t>Хорошо</t>
  </si>
  <si>
    <t>Все отлично</t>
  </si>
  <si>
    <t xml:space="preserve">Меня все устраивает </t>
  </si>
  <si>
    <t>Всего хорошего</t>
  </si>
  <si>
    <t>Нормально</t>
  </si>
  <si>
    <t>хорошо</t>
  </si>
  <si>
    <t xml:space="preserve">Хорошо </t>
  </si>
  <si>
    <t>Спортзал</t>
  </si>
  <si>
    <t>Спортивный зал</t>
  </si>
  <si>
    <t>нужен спортзал</t>
  </si>
  <si>
    <t>Творческих успехов</t>
  </si>
  <si>
    <t>Желаю успехов в работе</t>
  </si>
  <si>
    <t>Желаю дальнейшего процветания</t>
  </si>
  <si>
    <t>Норма</t>
  </si>
  <si>
    <t>Успехов и процветания!</t>
  </si>
  <si>
    <t>Всего наилучшего</t>
  </si>
  <si>
    <t>Удачи</t>
  </si>
  <si>
    <t>Желаю удачи!</t>
  </si>
  <si>
    <t>Успеха</t>
  </si>
  <si>
    <t xml:space="preserve">Так держать </t>
  </si>
  <si>
    <t>Незнаю</t>
  </si>
  <si>
    <t>Все будет хорошо</t>
  </si>
  <si>
    <t>Капитальный ремонт</t>
  </si>
  <si>
    <t>Самый лучший детский сад</t>
  </si>
  <si>
    <t xml:space="preserve">Удачи! </t>
  </si>
  <si>
    <t>успехов в работе</t>
  </si>
  <si>
    <t>Успехов и процветания</t>
  </si>
  <si>
    <t>Построить новую школу</t>
  </si>
  <si>
    <t>Новую школу</t>
  </si>
  <si>
    <t>Дальнейшего развития</t>
  </si>
  <si>
    <t xml:space="preserve">Желаю удачи </t>
  </si>
  <si>
    <t>Хорошо работать</t>
  </si>
  <si>
    <t>Скоростной интернет</t>
  </si>
  <si>
    <t>Точка роста</t>
  </si>
  <si>
    <t>Интернет</t>
  </si>
  <si>
    <t>Успех</t>
  </si>
  <si>
    <t>Успехов в работе</t>
  </si>
  <si>
    <t>Детская площадка</t>
  </si>
  <si>
    <t>Желаю дальнейших успехов</t>
  </si>
  <si>
    <t>Желаю удачи</t>
  </si>
  <si>
    <t>Я довольна</t>
  </si>
  <si>
    <t>Я доволен</t>
  </si>
  <si>
    <t>Улучшение питании</t>
  </si>
  <si>
    <t>Успешной работы</t>
  </si>
  <si>
    <t xml:space="preserve">Все отлично! </t>
  </si>
  <si>
    <t>молодцы</t>
  </si>
  <si>
    <t xml:space="preserve">Удачи </t>
  </si>
  <si>
    <t>Спасибо коллективу</t>
  </si>
  <si>
    <t>Все хорошо!</t>
  </si>
  <si>
    <t>Всего наилучшего!</t>
  </si>
  <si>
    <t>Желаем успехов</t>
  </si>
  <si>
    <t>Постройка новой школы</t>
  </si>
  <si>
    <t xml:space="preserve">Построить новую школу </t>
  </si>
  <si>
    <t>Интернет высокоскоростной</t>
  </si>
  <si>
    <t>Замечаний нет</t>
  </si>
  <si>
    <t>Удачи!</t>
  </si>
  <si>
    <t>Все в норме</t>
  </si>
  <si>
    <t xml:space="preserve">Желаю успехов в работе </t>
  </si>
  <si>
    <t>Желаю еще много успехов.</t>
  </si>
  <si>
    <t>Хочется новую школу с своим спортзалом</t>
  </si>
  <si>
    <t>Спортзал по скорее стройте пожалуйста</t>
  </si>
  <si>
    <t xml:space="preserve">Хорошо бы улучшить услуги медицинской помощи и психолога,.логопеда. </t>
  </si>
  <si>
    <t>Наличие артезианской скважины, соблюдение кв.метров в классах по санпину</t>
  </si>
  <si>
    <t>Спасибо вам за детей</t>
  </si>
  <si>
    <t>Конфортабельнось</t>
  </si>
  <si>
    <t>иметь спортивный зал</t>
  </si>
  <si>
    <t xml:space="preserve">Подтягивать отстающих детей из социально-неблагополучных семей таких как полусироты, вовлекать в внеклассные творческие мероприятия, доброжелательность к ребенку, педагоги должны пресекать жестко буллинг в отношении детей!!! </t>
  </si>
  <si>
    <t>надо построить спортивный зал!!!!</t>
  </si>
  <si>
    <t>Чтобы школа имела свой спортивный зал для проведения физкультурных занятий</t>
  </si>
  <si>
    <t xml:space="preserve">Желаем, чтобы больше развивалось в школе искусство и спорт._x000D_
_x000D_
</t>
  </si>
  <si>
    <t xml:space="preserve">Построить спортивный зал для проведения занятий по физической культуре </t>
  </si>
  <si>
    <t xml:space="preserve">здравствуйте  все  хорошо  успехов пожелания </t>
  </si>
  <si>
    <t>усилить работу на сайте школы</t>
  </si>
  <si>
    <t>Хорошо работает,ничего лишнего</t>
  </si>
  <si>
    <t xml:space="preserve">Тес-хемский район село самагалтай </t>
  </si>
  <si>
    <t>Желаю дальнейших успехов во всем</t>
  </si>
  <si>
    <t xml:space="preserve">обеспечивать столовых кухней чтобы дети  сами выбирали еду горячим и холодным питанием  </t>
  </si>
  <si>
    <t>Желаю удачи и взаимодействия с родителями</t>
  </si>
  <si>
    <t>Дальнейшего процветания, много отличников, нового спортивного зала!!!!</t>
  </si>
  <si>
    <t>Хорошо проводить образовательную деятельность</t>
  </si>
  <si>
    <t>Желаю дальнейших успехов нашим учителям и чтобы были в будущем просторные кабинеты</t>
  </si>
  <si>
    <t>Построить спортивный зал и актовый зал</t>
  </si>
  <si>
    <t>спортивный зал в школе, для занятий детей</t>
  </si>
  <si>
    <t>Сделать водоколонку</t>
  </si>
  <si>
    <t>Наша школа как всегда получают почетные места</t>
  </si>
  <si>
    <t>работать в таком же темпе</t>
  </si>
  <si>
    <t>хватит мучать детей с домашними заданиями, бедные дети с утра до вечера сидят с ноутбуками и планшетами, даже времени нету на игры, хочу чтобы пораньше четверть закончилось!!</t>
  </si>
  <si>
    <t>Школе всего хорошего!!!</t>
  </si>
  <si>
    <t>Школе всего хорошего</t>
  </si>
  <si>
    <t xml:space="preserve">Уютная хорошая </t>
  </si>
  <si>
    <t>Учителе успехом</t>
  </si>
  <si>
    <t xml:space="preserve">У меня нет жалобы </t>
  </si>
  <si>
    <t>Пусть Бог благословит во всём и даст мудрости дальнейшем. Спасибо всем учителям и директору школы.</t>
  </si>
  <si>
    <t>Наша школа постоянно активная даже учителя хорошая</t>
  </si>
  <si>
    <t>Желаю успехов в работе!</t>
  </si>
  <si>
    <t>Нужна большая школа с спортзалом</t>
  </si>
  <si>
    <t>Все успеху</t>
  </si>
  <si>
    <t>Хочу чтобы наша школа была большой и красивой со всеми удобствами</t>
  </si>
  <si>
    <t>Не задавай</t>
  </si>
  <si>
    <t xml:space="preserve">Построить комфортный спортивный зал </t>
  </si>
  <si>
    <t>дальнейших успехов!</t>
  </si>
  <si>
    <t>Чтобы з делали спортзал</t>
  </si>
  <si>
    <t>Надо построить спортивный зал в школе</t>
  </si>
  <si>
    <t>Общение с родителями напрямую по телефону при возникновении вопросов и советов насчет ученика, без посторонних не дожидаясь родительских собраний</t>
  </si>
  <si>
    <t>Мы очень любим нашу школу</t>
  </si>
  <si>
    <t>Хотелось бы улучшить условия оказания услуг психолога,логопеда и медперсонала..</t>
  </si>
  <si>
    <t xml:space="preserve">Новый корпус для начальной школы </t>
  </si>
  <si>
    <t>Обеспечение пк, ноутбуками в ОУ</t>
  </si>
  <si>
    <t>Улучшить ИКТ</t>
  </si>
  <si>
    <t>Так даржать!</t>
  </si>
  <si>
    <t>Обеспечение пк, ноутбуками</t>
  </si>
  <si>
    <t>Спасибо за качество образования</t>
  </si>
  <si>
    <t xml:space="preserve">Корпус для дополнительного образования </t>
  </si>
  <si>
    <t>Обеспкчение пк, ноутбуками</t>
  </si>
  <si>
    <t xml:space="preserve">Дополнительная школа для начальной школы </t>
  </si>
  <si>
    <t>Еще больше успехов в работе</t>
  </si>
  <si>
    <t>УЛУЧШЕНИЕ МАТЕРИАЛЬНО-ТЕХНИЧЕСКОЙ БАЗЫ ШКОЛЫ</t>
  </si>
  <si>
    <t>Каждый кабинет имел полное техническое обеспечение для обучения</t>
  </si>
  <si>
    <t xml:space="preserve">Каждый кабинет имел полный комплект технического средства обучения. </t>
  </si>
  <si>
    <t>Я очень довольна</t>
  </si>
  <si>
    <t>Все круто,спасибо</t>
  </si>
  <si>
    <t>Я дочольна</t>
  </si>
  <si>
    <t>Шупту эки</t>
  </si>
  <si>
    <t>Строительство пристройки</t>
  </si>
  <si>
    <t>Желаю Удачи и процветания</t>
  </si>
  <si>
    <t xml:space="preserve">здравствуйте, унас дома интернет нет интернета заказывала но там вашем улице невозможно говорит </t>
  </si>
  <si>
    <t>надо развиваться,и порадовать детей новыми заданиями,или обучениями</t>
  </si>
  <si>
    <t>Пожелаю нашим учителям еще больше работать и с учениками больше общашись</t>
  </si>
  <si>
    <t xml:space="preserve">можно часто использовать электронную связь с детьми,и начать новую программму  о развитие  детей ,начать  уроки на  английской </t>
  </si>
  <si>
    <t>Много ноутбуков</t>
  </si>
  <si>
    <t>Чтоб много было цветов и раковины всех классах</t>
  </si>
  <si>
    <t>я всем довольна</t>
  </si>
  <si>
    <t>Меняйте административный персонал</t>
  </si>
  <si>
    <t>Дальнейшее взаимовыгодное, продуктивно сотрудничество с родителями обучающихся</t>
  </si>
  <si>
    <t xml:space="preserve">Хотелось бы всем учащихся имели бесплатный доступ интернет </t>
  </si>
  <si>
    <t>Гардеро</t>
  </si>
  <si>
    <t>Полностью удовлетворена</t>
  </si>
  <si>
    <t xml:space="preserve">Улучшить санитарный зону для детей, </t>
  </si>
  <si>
    <t>Обеспечение интернета в малоимущим семьям</t>
  </si>
  <si>
    <t xml:space="preserve">Територии нужны не опасные развлекательные игры </t>
  </si>
  <si>
    <t xml:space="preserve">Уменьшить количество преподавателей предпенсионного возраста. </t>
  </si>
  <si>
    <t>дополнительные кружки, секции</t>
  </si>
  <si>
    <t>Восстановить пристройку рядом со школой</t>
  </si>
  <si>
    <t>Оснащать кабинеты с техническими средствами как телевизор</t>
  </si>
  <si>
    <t>хоелось бы,чтобы внутри были туалет и раковины</t>
  </si>
  <si>
    <t xml:space="preserve">Ничего </t>
  </si>
  <si>
    <t>Очень хочется учиться, надоел карантин.</t>
  </si>
  <si>
    <t>Улучшить условия оказания услуг психолога соц.педагога</t>
  </si>
  <si>
    <t>Спасибо, что оказали нам помощь по дистанционной учебе</t>
  </si>
  <si>
    <t>обучение желательно в одну смену</t>
  </si>
  <si>
    <t>большой спортивный зал, секции по борьбе</t>
  </si>
  <si>
    <t xml:space="preserve">Построили бы во дворе школы спортивную  площадку с турниками и дорожку для бега и футбольное поле.Знаю там площади хватает. И когда наконец-то поставят септик в школе чтоб дети в 40ые морозы не выходили по нужде на улицу. И чтоб дети всегда могли мыть руки в школе. </t>
  </si>
  <si>
    <t>Наружный освещения нету вечером</t>
  </si>
  <si>
    <t xml:space="preserve">Хорошо что они учатся в доме дистанционно, </t>
  </si>
  <si>
    <t>Дальнейшее взаимосотрудничество с родителями</t>
  </si>
  <si>
    <t>Чтобы качественно проводили все уроки школьникам,а то, ученики какие, недоучивщиеся и непонимают пройденный материал.</t>
  </si>
  <si>
    <t>интернет постоянно тормозит,скоро вай фай отключат,как будем учиться,денег на инет нет,</t>
  </si>
  <si>
    <t>Внутри школы был санузел</t>
  </si>
  <si>
    <t>Желаю удачи и успехов в работе</t>
  </si>
  <si>
    <t>Только позитив</t>
  </si>
  <si>
    <t>Дополнительные кабинеты нужны</t>
  </si>
  <si>
    <t xml:space="preserve">Мне ответить на вопросы было очень легко и поэтому мне пришлось бы отвечать правду </t>
  </si>
  <si>
    <t>Надо еще улучшить бытовыми техниками (ноутбуками и компьютерами), чтобы достались всем учащимся.</t>
  </si>
  <si>
    <t>Открыть пристройку</t>
  </si>
  <si>
    <t xml:space="preserve">Улучшения материально-технической базы. </t>
  </si>
  <si>
    <t>Просветание</t>
  </si>
  <si>
    <t xml:space="preserve">Желаю дальнейших успехов. </t>
  </si>
  <si>
    <t xml:space="preserve">Новый корпус для дополнительного образования </t>
  </si>
  <si>
    <t>Табличек нет на кабинетах и собирают деньги на ремонт и прочее</t>
  </si>
  <si>
    <t>интернет связи</t>
  </si>
  <si>
    <t>Качественное образование</t>
  </si>
  <si>
    <t>Улучшение интернета</t>
  </si>
  <si>
    <t xml:space="preserve">Только вперёд! </t>
  </si>
  <si>
    <t>Телеком связь в селе</t>
  </si>
  <si>
    <t xml:space="preserve">Улучшить интернет  </t>
  </si>
  <si>
    <t xml:space="preserve">100 % обеспечения кадров </t>
  </si>
  <si>
    <t>Желаем удачи учителям°</t>
  </si>
  <si>
    <t>Необходимо новые компьютеры</t>
  </si>
  <si>
    <t>Удачи вам всем коллегам МБОУ Берт-Дагской СОШ</t>
  </si>
  <si>
    <t xml:space="preserve">Вижу как они трудятся за будущее поколение, комментариев не имею </t>
  </si>
  <si>
    <t>Нам нужно хороший связь, у нас связь очен плохой. Поэтому мы не сможем работать</t>
  </si>
  <si>
    <t xml:space="preserve">Побольше компьютерной техники </t>
  </si>
  <si>
    <t xml:space="preserve">Дальнейших успехов, </t>
  </si>
  <si>
    <t>Улучшить связь интернета</t>
  </si>
  <si>
    <t>Чтоб все окны были пластиковыми</t>
  </si>
  <si>
    <t>Усилить работу по досуговой деятельности и занятиям во внеурочной деятельности</t>
  </si>
  <si>
    <t>Желаю удачу</t>
  </si>
  <si>
    <t xml:space="preserve">Улучшить ТСО </t>
  </si>
  <si>
    <t>Спасибо,школу</t>
  </si>
  <si>
    <t xml:space="preserve">Удачу </t>
  </si>
  <si>
    <t>Интернет у нас плохо</t>
  </si>
  <si>
    <t>Хочется чтобы во всех классах окна были пласстиковыми</t>
  </si>
  <si>
    <t>Хорошее качество интернета</t>
  </si>
  <si>
    <t>Поменять инвентари на новые</t>
  </si>
  <si>
    <t xml:space="preserve">Интернет скорость был хорошим для ДО </t>
  </si>
  <si>
    <t xml:space="preserve">Добрый путь </t>
  </si>
  <si>
    <t>Дальнейшего развития материальной базы школы и обновления состава техработников молодыми работниками</t>
  </si>
  <si>
    <t>Провести капитальный ремонт школы</t>
  </si>
  <si>
    <t>Успехов в ДО</t>
  </si>
  <si>
    <t xml:space="preserve">Нужны компьютеры для учащихся </t>
  </si>
  <si>
    <t>Желаю дальнейшего процветания в сети интернет</t>
  </si>
  <si>
    <t xml:space="preserve">Чтоб бы не отнеслись к ребенку по статусу родителей,что бы не было сплетен,в школе чтоб работать подабаюше как учительница а не высокомерно смотреть на детей </t>
  </si>
  <si>
    <t>Нужны опытные учителя</t>
  </si>
  <si>
    <t>Чтоб в классе моего ребенка все было в лучшем виде</t>
  </si>
  <si>
    <t>Спортзал, питание</t>
  </si>
  <si>
    <t>процсветать дальше и больше</t>
  </si>
  <si>
    <t>Желаю  дальнейших  процветаний</t>
  </si>
  <si>
    <t>Для улучшения школы надо заменить директора школы ,Как она начала работать учителя не стали учить учеников так как раньше вообще в этой школе началось хаос учительей</t>
  </si>
  <si>
    <t>Дать отличное образование по всем предметам,серьезно отнестись к проведенным занятиям,особенно это относится к преподавателям английского языка,и еще это относится к учителям физической культуры,они не проводят спортивные секции,с учениками обращаются очень плохо постоянно ругают и оскорбляют ,поэтому мне очень хотелось чтобы администрация школы разобрались с этими учителями и вдобавок с учителями английских языков</t>
  </si>
  <si>
    <t xml:space="preserve">Привлечь опытных преподавателей! </t>
  </si>
  <si>
    <t xml:space="preserve">Доступность и систематичность и успешность в работе педагогов организации </t>
  </si>
  <si>
    <t>Психолог, логопед было-бы</t>
  </si>
  <si>
    <t>Я довольна условиями оказания услуг</t>
  </si>
  <si>
    <t>Улучшить техническое оснащение, приобрести компьютеры,улучшить связь интернета, обновление ученической мебели</t>
  </si>
  <si>
    <t xml:space="preserve">Принимайте учителей на работу дипломированные. </t>
  </si>
  <si>
    <t xml:space="preserve">Сделать капитальный ремонт спортзала </t>
  </si>
  <si>
    <t xml:space="preserve">Обновить школьный мебель </t>
  </si>
  <si>
    <t xml:space="preserve">Улучшение знаний </t>
  </si>
  <si>
    <t>В этом духе все норма</t>
  </si>
  <si>
    <t xml:space="preserve">Необходим ещё один автобус </t>
  </si>
  <si>
    <t>Успехов удачи</t>
  </si>
  <si>
    <t xml:space="preserve">Улучшение качества знаний </t>
  </si>
  <si>
    <t xml:space="preserve">Сменить директора школы </t>
  </si>
  <si>
    <t>Капитальный ремонт. Так как школа очень старая</t>
  </si>
  <si>
    <t>Все нормальна</t>
  </si>
  <si>
    <t xml:space="preserve">Хотелось бы чтобы в Центре Точка роста постоянно,каждодневно проводились уроки по ОБЖ, технологии, информатики,шахматам и для начальных классов. </t>
  </si>
  <si>
    <t>Хой-ле тыва дыл шактары салыпкаан. Тыва дыл студентилей бээрге херек эвес.Завуч кылдыр предметник башкылар салбанаар, урок этирбейн маннажып, хыналда дээш халчып чоруй баар!!! Матем башкызы меге эттирип турар уруглар тема билбейн меге бодап турар. Постоянно бир-ле уроктар болбас башкылар таа кайнаар чоруп турар. Школада ооренип турар ажы-тол как попало кетинип алган, кудумчуда дег, спортивный хептиг , чаштарын чараш кылдыр ооруп албаан ,салбагар азалар ла!!!!!! Короче самый низкий уровень</t>
  </si>
  <si>
    <t>В целом по вопросу оказания образовательных услуг отношусь удовлетворительно.</t>
  </si>
  <si>
    <t>Хочу что бы все учителя относились к ученикам одинакого</t>
  </si>
  <si>
    <t>Хочу чтоб школе была учитель логопед</t>
  </si>
  <si>
    <t>Все было светло и отремонтированно и мебель было новой стулья столы классе комплектованно должно быть</t>
  </si>
  <si>
    <t xml:space="preserve">Пусть учителя строго по плану ежедневно проводят внеурочные занятия учеников. </t>
  </si>
  <si>
    <t xml:space="preserve">Развитие </t>
  </si>
  <si>
    <t xml:space="preserve">Я доволен оказаниями услуг организации </t>
  </si>
  <si>
    <t xml:space="preserve">Ещё улучшить сайт </t>
  </si>
  <si>
    <t xml:space="preserve"> Дополнительные занятия для некоторых дисциплин , чтобы лучше усвоить тему.</t>
  </si>
  <si>
    <t>Желаю дальнейшего развития, материально-технических благ</t>
  </si>
  <si>
    <t>Улучшить игровые комнаты Развивающие уроки</t>
  </si>
  <si>
    <t xml:space="preserve">Довольна оказанными услугами </t>
  </si>
  <si>
    <t>спасибо вам!</t>
  </si>
  <si>
    <t>увеличение количества кабинетов</t>
  </si>
  <si>
    <t>новые современные учебники</t>
  </si>
  <si>
    <t>организация хорошего питания (столовой)</t>
  </si>
  <si>
    <t>Нужно новое большое здание</t>
  </si>
  <si>
    <t>Спасибо за все!</t>
  </si>
  <si>
    <t>Обеспечение наличия в организации печатных услуг.</t>
  </si>
  <si>
    <t>Спасибо работникам школы</t>
  </si>
  <si>
    <t>чтобы интернет был хорошим иногда проподает связь или сеть</t>
  </si>
  <si>
    <t>Творческих успехов в дальнейшей работе с детьми</t>
  </si>
  <si>
    <t>Успехов в дальнейшей работе</t>
  </si>
  <si>
    <t>Хочу у всех были ноутбуки</t>
  </si>
  <si>
    <t xml:space="preserve">связь иногда плохой </t>
  </si>
  <si>
    <t>связь иногда плохая</t>
  </si>
  <si>
    <t>завершили новую школу</t>
  </si>
  <si>
    <t>Желаем чтоб построили новую школу тогда все будет отлично</t>
  </si>
  <si>
    <t>Ждем новую школу, желаем удачи</t>
  </si>
  <si>
    <t>желаю удачи</t>
  </si>
  <si>
    <t>дальнейших успехов</t>
  </si>
  <si>
    <t>удачи во всем</t>
  </si>
  <si>
    <t xml:space="preserve"> У меня нет предложений, так как во всем удовлетворена полностью. </t>
  </si>
  <si>
    <t>творческих успехов</t>
  </si>
  <si>
    <t>удачи</t>
  </si>
  <si>
    <t>улучшить качество обучения</t>
  </si>
  <si>
    <t>Желаем удачи</t>
  </si>
  <si>
    <t xml:space="preserve">УДачи </t>
  </si>
  <si>
    <t>я так рада, что в следующем году моя дочь будет учиться в новой красивой школе</t>
  </si>
  <si>
    <t>Удачи учителя</t>
  </si>
  <si>
    <t>спасибо всему персоналу нашей школы</t>
  </si>
  <si>
    <t>Желаем удачи!!!!</t>
  </si>
  <si>
    <t>желаю удачи!!!</t>
  </si>
  <si>
    <t>Удачи учителя!</t>
  </si>
  <si>
    <t>чтоб всегда были такими вежливыми</t>
  </si>
  <si>
    <t>Чтоб все учебные кабинеты были обеспечены современной технологией</t>
  </si>
  <si>
    <t>В данной организации  имелись бы услуги парикмахера</t>
  </si>
  <si>
    <t>Передовые информационные технологии</t>
  </si>
  <si>
    <t>Хорошего настроения</t>
  </si>
  <si>
    <t xml:space="preserve"> Материально  техническая база улучшилась</t>
  </si>
  <si>
    <t>Улучшить качество образования</t>
  </si>
  <si>
    <t>укрепить материально-техническую базы школы</t>
  </si>
  <si>
    <t>сделать 5-дневное обучение в школе</t>
  </si>
  <si>
    <t>заменить обычные доски на интерактивные</t>
  </si>
  <si>
    <t>Хороших послушный детей</t>
  </si>
  <si>
    <t>желаем удачи</t>
  </si>
  <si>
    <t>Материально техническая база</t>
  </si>
  <si>
    <t>Теснота помещений, но скоро новая школа будет открыта</t>
  </si>
  <si>
    <t>удачи учителя</t>
  </si>
  <si>
    <t>удачи!</t>
  </si>
  <si>
    <t>удачи!!!!</t>
  </si>
  <si>
    <t>удачи учителя!!!</t>
  </si>
  <si>
    <t>удачи!!</t>
  </si>
  <si>
    <t>Желаю удачи!!!</t>
  </si>
  <si>
    <t>Молодые специалисты надо</t>
  </si>
  <si>
    <t>Учителям повышения бы всем</t>
  </si>
  <si>
    <t>Надо школу сделать современной.</t>
  </si>
  <si>
    <t>Желаю обеспечить техническую оснащенность</t>
  </si>
  <si>
    <t>Улучшить знание учителей,и чтоб давали знание тем кто отстает от других ,а несмотрели на детей которые родители высоко себя ценят учителя должны добиваться,чтоб ребенок тоже почувствовал что этот человек хочет ему помочь и надо ему верить  и чтоб ни унижали те которые поднимают .учитель дожен понимать что он сможет,и надо помогать отстаюшим,старательным детям,они тоже могут проявить себя в чем то.</t>
  </si>
  <si>
    <t>Спасибо большое!</t>
  </si>
  <si>
    <t xml:space="preserve">Самой лучшей школой в Республике </t>
  </si>
  <si>
    <t>Успехов  в дальнейшей работе</t>
  </si>
  <si>
    <t>Уроки дистанционного</t>
  </si>
  <si>
    <t xml:space="preserve">Счастье </t>
  </si>
  <si>
    <t>Хорошо работать с учениками</t>
  </si>
  <si>
    <t xml:space="preserve">Не различать учеников. </t>
  </si>
  <si>
    <t xml:space="preserve">Нет спортивной площадки </t>
  </si>
  <si>
    <t>Адмистрация</t>
  </si>
  <si>
    <t>Сплочённости .</t>
  </si>
  <si>
    <t xml:space="preserve">Жалоб нет </t>
  </si>
  <si>
    <t>Поменять старые парты стулья на новые  и капитальные ремонт, учителя английского языка,физики,биологии и химии нужны</t>
  </si>
  <si>
    <t>Хочу чтобы учителя обращались к тех.персоналам хорошо, улучшить горячее питание учеников, установить  лабороторные приборы по предметам( например по биологии-микроскоп, по физике и т.д), обновить парты, стуля, окна.</t>
  </si>
  <si>
    <t>Предлагаю учителям быть более ответственными</t>
  </si>
  <si>
    <t>Молодые учителя нехватает!</t>
  </si>
  <si>
    <t>Учителя часто не бывают на работе поэтому посещаемости учеников низко</t>
  </si>
  <si>
    <t>Желаю успеха учителям!</t>
  </si>
  <si>
    <t xml:space="preserve">Все нормально, дальнейших успехов </t>
  </si>
  <si>
    <t>школьный мебель надо обновить парты и ученические стулья</t>
  </si>
  <si>
    <t xml:space="preserve">Улучшить горячее питание. Сделать спортплощадку </t>
  </si>
  <si>
    <t>Спасибо за воспитательную работу в дистанционном формате. Воспитательная  работа на оценку 5</t>
  </si>
  <si>
    <t xml:space="preserve">Внедрение "Электронного дневника", "электронного журнала". </t>
  </si>
  <si>
    <t>БОльших успехов!!!</t>
  </si>
  <si>
    <t>Обновить все кабинеты предметными приборами</t>
  </si>
  <si>
    <t>Да дистанционый обучение очень трудно но мы постарались</t>
  </si>
  <si>
    <t>Спортивных оборудований не хватает</t>
  </si>
  <si>
    <t xml:space="preserve">Скоростной интернет </t>
  </si>
  <si>
    <t>Спортинвентарь недостаточно</t>
  </si>
  <si>
    <t>Молодые учителья не хватает.</t>
  </si>
  <si>
    <t xml:space="preserve">Хочу пожелать в нашем школе дальнейшего просветания, и успехов во всем </t>
  </si>
  <si>
    <t xml:space="preserve">Дальше в том же ритме работайте </t>
  </si>
  <si>
    <t>Мы желаем от всей души нашим воспитателям огромного здоровья, счастья, благополучия и процветания! Огромное спасибо работникам детского сада за внимательное, чуткое отношение к нашим детишкам, а так же за терпимость. Желаем процветания детскому саду, дальнейшего развития и долгих лет работы!</t>
  </si>
  <si>
    <t>Всегда работать в таком же темпе</t>
  </si>
  <si>
    <t>Всего хорошего. Удачи!</t>
  </si>
  <si>
    <t>Мое предложение, чтобы территория внутри была просторной. Хотя бы игровая комната.</t>
  </si>
  <si>
    <t>Хочу чтобы ещё сделали трюники</t>
  </si>
  <si>
    <t>Побольше развивающих учебных материалов и  игрушек.</t>
  </si>
  <si>
    <t>Замечаний нет, все отлично!!!</t>
  </si>
  <si>
    <t>Здоровья всем работникам детского сада</t>
  </si>
  <si>
    <t>Поставить пластиковые окна а то нечем дышать!!!</t>
  </si>
  <si>
    <t xml:space="preserve">Побольше игрушек и уроков </t>
  </si>
  <si>
    <t>еще развиваться!</t>
  </si>
  <si>
    <t>Больше самых опросов</t>
  </si>
  <si>
    <t>Желаем успехи в нашей организации</t>
  </si>
  <si>
    <t>Желаю самого хорошего</t>
  </si>
  <si>
    <t>Дальнее процветания к работе и желаю всего наилучшего.</t>
  </si>
  <si>
    <t>Ещё лучше работали на отлично</t>
  </si>
  <si>
    <t xml:space="preserve">Успехов желаю данной организации! </t>
  </si>
  <si>
    <t xml:space="preserve">Побольше бы в игровом площадке фигурных сказочных персонажей </t>
  </si>
  <si>
    <t>успехов в работе коллектива</t>
  </si>
  <si>
    <t xml:space="preserve">Спасибо, нашим воспитателя! </t>
  </si>
  <si>
    <t>Желаю дальнейших процветания организации.</t>
  </si>
  <si>
    <t>Мало развлекательных игрушек и книги.</t>
  </si>
  <si>
    <t xml:space="preserve">Предложений нет и так все устраивает </t>
  </si>
  <si>
    <t>Хотелось бы, чтобы воспитатели любили детей, не ругали, не били, и не разделяли на богатых и бедных. Возможно им бывает сложно, но это они выбрали данную профессию.</t>
  </si>
  <si>
    <t>улушения просветании в дальнейшем интернет обучении</t>
  </si>
  <si>
    <t xml:space="preserve"> Создать ниболее удобные условия</t>
  </si>
  <si>
    <t>Всего хорошего !!!</t>
  </si>
  <si>
    <t xml:space="preserve">Логопед </t>
  </si>
  <si>
    <t>Желаю дальнеших успехов!</t>
  </si>
  <si>
    <t>Учить детей на английскому языку</t>
  </si>
  <si>
    <t>Процветания и далнейших успехов!</t>
  </si>
  <si>
    <t>Работа с логопедом</t>
  </si>
  <si>
    <t>Все к лучшему. спасибо</t>
  </si>
  <si>
    <t>В дальнейшем желаю хорошо работать,и детей было много</t>
  </si>
  <si>
    <t>Уроки с логопедом</t>
  </si>
  <si>
    <t>ВСЕГО НАИЛУЧШЕГО!!!</t>
  </si>
  <si>
    <t>Побольше информационных стендов</t>
  </si>
  <si>
    <t>Тесное взаимодействие с родителями</t>
  </si>
  <si>
    <t xml:space="preserve">Хотелось бы, что б в детском саду был психолог </t>
  </si>
  <si>
    <t>Хотелось логопеда</t>
  </si>
  <si>
    <t>Компетентностью преподавателей,пусть учат русский язык, проверить на адекватность учителя Музыки</t>
  </si>
  <si>
    <t>Хотелось бы иметь спортивный зал для физкультурных зантий</t>
  </si>
  <si>
    <t>В группе были бы горячая вода и санузлы</t>
  </si>
  <si>
    <t>Работа логопеда</t>
  </si>
  <si>
    <t>Приобрести новую детскую мягкую мебель</t>
  </si>
  <si>
    <t>Здравствуйте! Мне бы хотелось улучшить игрушками и игровые площадки</t>
  </si>
  <si>
    <t>Уважаю этот коллектив. Спасибо</t>
  </si>
  <si>
    <t>У нас садик отличный, хороший</t>
  </si>
  <si>
    <t>Музыкальный зал для заннятий</t>
  </si>
  <si>
    <t xml:space="preserve">Педагоги нашего сада молрдцы, они активны, позитивны, креативны, Спасибо Вам! </t>
  </si>
  <si>
    <t>Благоустройство игровых участков</t>
  </si>
  <si>
    <t>Благоустройство участков</t>
  </si>
  <si>
    <t>Иметь спортивный и музыкальный залы</t>
  </si>
  <si>
    <t>Педагог психолог и логопед</t>
  </si>
  <si>
    <t xml:space="preserve">Логопед для занятий </t>
  </si>
  <si>
    <t>Да. Хороший садик</t>
  </si>
  <si>
    <t>Желаю успехов, дальнейшего развития.</t>
  </si>
  <si>
    <t>Довольна во всем, но хочу чтобы материально-техническая база еще улучшилась</t>
  </si>
  <si>
    <t>Побольше учебных пособий и развивающих материалов.</t>
  </si>
  <si>
    <t>Чтоб родплата больше не росла</t>
  </si>
  <si>
    <t xml:space="preserve">Улучшить организации </t>
  </si>
  <si>
    <t>Скорее карантин закончился</t>
  </si>
  <si>
    <t>Желаю удачи !</t>
  </si>
  <si>
    <t>все были здоровы</t>
  </si>
  <si>
    <t>Вы лучшие</t>
  </si>
  <si>
    <t>Самый лучший сад</t>
  </si>
  <si>
    <t xml:space="preserve">Спасибо вам </t>
  </si>
  <si>
    <t>Спасибо за все,за ваш труд и терпение</t>
  </si>
  <si>
    <t xml:space="preserve">Успехов и дальнейшего развития </t>
  </si>
  <si>
    <t>Челээш</t>
  </si>
  <si>
    <t xml:space="preserve">Успехов и развития в воспитании детей </t>
  </si>
  <si>
    <t>Вежливость организованность преподователей</t>
  </si>
  <si>
    <t>Желаю  процветаний в дальнейшем</t>
  </si>
  <si>
    <t>Удачи!!!</t>
  </si>
  <si>
    <t>Сделать  футбольную  зону для детей</t>
  </si>
  <si>
    <t>Дальнейшего процветания!))))</t>
  </si>
  <si>
    <t>Сделать пристройку для ясельных групп</t>
  </si>
  <si>
    <t>Главное, чтобы ребёнку нравилось</t>
  </si>
  <si>
    <t>Отдельно  строить  кухню</t>
  </si>
  <si>
    <t>Наш детский сад самый лучший !</t>
  </si>
  <si>
    <t>Только Вперед, вперед, вперед!)</t>
  </si>
  <si>
    <t xml:space="preserve">Лёгкой работы воспитателям </t>
  </si>
  <si>
    <t>Нам нужны телевизор</t>
  </si>
  <si>
    <t>Нужны телевизор</t>
  </si>
  <si>
    <t>Уже</t>
  </si>
  <si>
    <t>Процветиние</t>
  </si>
  <si>
    <t>Наш детский сад самый лучший в кожууне!</t>
  </si>
  <si>
    <t>Дальнейшего процветания коллектива</t>
  </si>
  <si>
    <t>Садик "Белек" лучший</t>
  </si>
  <si>
    <t>Я довольна услугами</t>
  </si>
  <si>
    <t xml:space="preserve">Хочется дополнить площадки, с заводскими игровыми комлексами. </t>
  </si>
  <si>
    <t>По больше нового оборудования</t>
  </si>
  <si>
    <t>В общем я всеми услугами удовлетворена,больше нечего предложить,все же это сельский сад</t>
  </si>
  <si>
    <t>Немного  материальной приощи не помещало бы,особенно с окнами бы помогли ...</t>
  </si>
  <si>
    <t>Для наибольшего улучшения качества образования детей, нужен логопед</t>
  </si>
  <si>
    <t xml:space="preserve">желаю успехов в  работе </t>
  </si>
  <si>
    <t>Хотели бы иметь новое здание детского сада, т.к здание очень даже старое</t>
  </si>
  <si>
    <t>Во дворе садика побольше заводских детских комплексов</t>
  </si>
  <si>
    <t>Дружеские взаимоотношения</t>
  </si>
  <si>
    <t>Желаю вем работникам данной организации еще дальше такими же темпвми развиваться,и расширяться! Желаю удачи!!!</t>
  </si>
  <si>
    <t>Конечно это не городское учреждение,плохо что республиканские,и муниципальные чиновники мало уделяют внимания на материальную сторону детского сада,но если бы у меня были бы лишние деньги,и если бы я была бы чиновником ,я бы им поменяла бы в первую очередь окна,страшно смотреть на эти окна 60-70 хх годов окна,все они в заплатах,но работники стараются на все это с энтузиазмом,желаю им в дальнейщем успехов в труде!!!</t>
  </si>
  <si>
    <t>Все устраивает.Все работники доброжелательные,вежливые и всегда приветливы.</t>
  </si>
  <si>
    <t xml:space="preserve">Улучшить мягкий инвентарь </t>
  </si>
  <si>
    <t>Новые мебели</t>
  </si>
  <si>
    <t>Новые игрушки</t>
  </si>
  <si>
    <t xml:space="preserve">Игрушки </t>
  </si>
  <si>
    <t>Интвентарь</t>
  </si>
  <si>
    <t xml:space="preserve">Учреждения в современных условиях </t>
  </si>
  <si>
    <t xml:space="preserve">Повысит качество образовательного процесса. </t>
  </si>
  <si>
    <t xml:space="preserve">Пополнения центра фискультуры </t>
  </si>
  <si>
    <t xml:space="preserve">Расширит и активизировать знания педагогов использованию современных  методов. </t>
  </si>
  <si>
    <t>хотелось бы нового, красивого здания с спортивным , актовым залами</t>
  </si>
  <si>
    <t>Хотим чтоб в нашем саду были актовый и спортивный залы</t>
  </si>
  <si>
    <t>хочется нового красивого здания со всеми удобствами</t>
  </si>
  <si>
    <t>Капитальный ремонт лучше новый полублагостроенный</t>
  </si>
  <si>
    <t>Хочется актового зала для проведения праздников, мероприятий</t>
  </si>
  <si>
    <t>Музыкальный зал</t>
  </si>
  <si>
    <t>Желаю легкой и успешной работы всему коллективу</t>
  </si>
  <si>
    <t>Хороший капитальный ремони надо</t>
  </si>
  <si>
    <t>желаю педагогам успехов в работе</t>
  </si>
  <si>
    <t>Хочется бассейна, актового и спортивного залов</t>
  </si>
  <si>
    <t xml:space="preserve">Хотелось бы сделали новый садик </t>
  </si>
  <si>
    <t>Мы хотим построить новый детский сад</t>
  </si>
  <si>
    <t xml:space="preserve">Я хотела, что дети ходили новый дети. садик </t>
  </si>
  <si>
    <t>Так то все нормально, но хочется нового садика с большими просторными комнатами, залами</t>
  </si>
  <si>
    <t>все устраивает, но хочется нового современного мебели</t>
  </si>
  <si>
    <t>Новый садик</t>
  </si>
  <si>
    <t>все хорошо, но хотелось бы логопеда, еще занятий по английскому языку</t>
  </si>
  <si>
    <t>нас все устраивает, но все равно хотелось бы желать лучшего, т.е. нового, современного для детей</t>
  </si>
  <si>
    <t>Хочется чтобы построили новый садик</t>
  </si>
  <si>
    <t>наш садик старый очень, хочется нового</t>
  </si>
  <si>
    <t xml:space="preserve">Новый большой благоустроенный садик </t>
  </si>
  <si>
    <t>Новый инвентарь для игровой площадки</t>
  </si>
  <si>
    <t>Хочу чтобы сделали капитальный ремонт</t>
  </si>
  <si>
    <t>Постройка нового детского сада со всеми удобствами</t>
  </si>
  <si>
    <t>Инвентарь для игровой площадки</t>
  </si>
  <si>
    <t>Хочется чтобы построили новый благоустроенный детский со всеми удобствами, чтобы наши дети ходили в красивый новый детский сад</t>
  </si>
  <si>
    <t>Нашим садиком был евроремонт</t>
  </si>
  <si>
    <t>Наш садик полностью был новым зданием</t>
  </si>
  <si>
    <t>Желаю дальнейшего успеха в работе</t>
  </si>
  <si>
    <t>Можно установить WiFi в детском саду</t>
  </si>
  <si>
    <t xml:space="preserve">Хотелось б больше открытости </t>
  </si>
  <si>
    <t>Необходимо улучшить работу интернет связи в нашей сельской местности</t>
  </si>
  <si>
    <t>В нашем учреждении желательно улучшить интернет услуги</t>
  </si>
  <si>
    <t>Меня полностью удовлетворяет качество услуг в данной организации</t>
  </si>
  <si>
    <t>Меня удовлетворяет оказания услуг в данной организации</t>
  </si>
  <si>
    <t>Меня удовлетворяет качество оказания услуг в данной организации</t>
  </si>
  <si>
    <t>В нашем селе плохо работает интернет связь</t>
  </si>
  <si>
    <t xml:space="preserve"> Меня все удовлетворяет в нашем ДОУ</t>
  </si>
  <si>
    <t>мечтаем о новом здании для наших ребятишек и коллективу</t>
  </si>
  <si>
    <t xml:space="preserve">Взаимопонимание между преподавателями и родителями </t>
  </si>
  <si>
    <t>Очень хороший детский сад</t>
  </si>
  <si>
    <t>Построить пристойку,для физкультурного и музыкального зала</t>
  </si>
  <si>
    <t>че делать игровой плошаткох индентарь</t>
  </si>
  <si>
    <t>Повышение комфортности социально бытовых условий (замена деревянных оконных конструкций на пластиковые</t>
  </si>
  <si>
    <t>Улутшить игровую площадку</t>
  </si>
  <si>
    <t xml:space="preserve">Молодые учителя нехватает </t>
  </si>
  <si>
    <t>Успехи на работе</t>
  </si>
  <si>
    <t>В дальнейшем успешной работы</t>
  </si>
  <si>
    <t>Еще в дальнейших процветаниях</t>
  </si>
  <si>
    <t xml:space="preserve">Удачи в дальнейшем </t>
  </si>
  <si>
    <t>Побольше развивающих книг,игрушек и другое</t>
  </si>
  <si>
    <t>Удачи во всем!!!</t>
  </si>
  <si>
    <t>Удачи в работе!!!</t>
  </si>
  <si>
    <t>У меня пока нет предложения</t>
  </si>
  <si>
    <t>Всё хороша</t>
  </si>
  <si>
    <t xml:space="preserve">Учебники не хватает, а так все хорошо. </t>
  </si>
  <si>
    <t>улучшить материальную базу ОУ, выделять достаточные средства. Например, в ДОУ требуют ежегодно собрать деньги на игрушку, ремонт (в школе с каждого по 300 р., в садике по 1000р.)</t>
  </si>
  <si>
    <t>Желаем достичь высоких результатов!!!</t>
  </si>
  <si>
    <t>Желаю успехов тренерам!</t>
  </si>
  <si>
    <t>Сделать малый зал борьбы</t>
  </si>
  <si>
    <t>Дальнейших успехов в спорте</t>
  </si>
  <si>
    <t>Спортивных успехов</t>
  </si>
  <si>
    <t xml:space="preserve">Быстрее, выше, сильнее!!! </t>
  </si>
  <si>
    <t xml:space="preserve">Быстрее выше сильнее! </t>
  </si>
  <si>
    <t>Душевая был бы!!!</t>
  </si>
  <si>
    <t xml:space="preserve">Успехов вам </t>
  </si>
  <si>
    <t xml:space="preserve">Желаю всего наилучшего </t>
  </si>
  <si>
    <t xml:space="preserve">Коллектив спортивной школы умеет работать. Дальнейшее взаимное сотрудничество с родителями. </t>
  </si>
  <si>
    <t>Доля респондентов %</t>
  </si>
  <si>
    <t xml:space="preserve">Дошкольное образование   </t>
  </si>
  <si>
    <t>Дамырак</t>
  </si>
  <si>
    <t>ССОШ№1</t>
  </si>
  <si>
    <t>Ак-Эрик</t>
  </si>
  <si>
    <t>Аленушка</t>
  </si>
  <si>
    <t>Белек</t>
  </si>
  <si>
    <t>ДЮСШ</t>
  </si>
  <si>
    <t>Шуурмак</t>
  </si>
  <si>
    <t>ССОШ №2</t>
  </si>
  <si>
    <t>Херел</t>
  </si>
  <si>
    <t>У-Шынаа</t>
  </si>
  <si>
    <t>Берт-Даг</t>
  </si>
  <si>
    <t>Саяна</t>
  </si>
  <si>
    <t>Дандаа</t>
  </si>
  <si>
    <t>Сайзанак</t>
  </si>
  <si>
    <t>О-Шынаа</t>
  </si>
  <si>
    <t>Чыргаланды</t>
  </si>
  <si>
    <t>Аян</t>
  </si>
  <si>
    <t>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</si>
</sst>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name val="Times New Roman"/>
      <family val="1"/>
      <charset val="204"/>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7" fillId="0" borderId="0"/>
  </cellStyleXfs>
  <cellXfs count="295">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5" fillId="0" borderId="0" xfId="0" applyFont="1"/>
    <xf numFmtId="0" fontId="16" fillId="2" borderId="1" xfId="1" applyFont="1" applyFill="1" applyBorder="1" applyAlignment="1">
      <alignment horizontal="right" vertical="center" wrapText="1"/>
    </xf>
    <xf numFmtId="0" fontId="0" fillId="2" borderId="0" xfId="0" applyFill="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0" xfId="0" applyFont="1" applyFill="1"/>
    <xf numFmtId="0" fontId="22" fillId="9" borderId="0" xfId="0" applyFont="1" applyFill="1" applyBorder="1" applyAlignment="1">
      <alignment wrapText="1"/>
    </xf>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4"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5" fillId="0" borderId="0" xfId="0" applyFont="1"/>
    <xf numFmtId="0" fontId="23"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3"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6" fillId="5" borderId="11" xfId="0" applyFont="1" applyFill="1" applyBorder="1" applyAlignment="1">
      <alignment horizontal="center" vertical="center" wrapText="1"/>
    </xf>
    <xf numFmtId="0" fontId="28" fillId="0" borderId="15" xfId="7" applyFont="1" applyBorder="1" applyAlignment="1">
      <alignment horizontal="center" vertical="center"/>
    </xf>
    <xf numFmtId="0" fontId="28" fillId="0" borderId="15" xfId="7" applyFont="1" applyFill="1" applyBorder="1" applyAlignment="1">
      <alignment horizontal="center" vertical="center"/>
    </xf>
    <xf numFmtId="0" fontId="28" fillId="15" borderId="16" xfId="7" applyFont="1" applyFill="1" applyBorder="1" applyAlignment="1">
      <alignment horizontal="center" vertical="center"/>
    </xf>
    <xf numFmtId="0" fontId="28" fillId="0" borderId="1" xfId="7" applyFont="1" applyBorder="1" applyAlignment="1">
      <alignment horizontal="center" vertical="center"/>
    </xf>
    <xf numFmtId="0" fontId="28" fillId="0" borderId="4" xfId="7" applyFont="1" applyBorder="1" applyAlignment="1">
      <alignment horizontal="center" vertical="center"/>
    </xf>
    <xf numFmtId="0" fontId="28" fillId="0" borderId="1" xfId="7" applyFont="1" applyFill="1" applyBorder="1" applyAlignment="1">
      <alignment horizontal="center" vertical="center"/>
    </xf>
    <xf numFmtId="0" fontId="28" fillId="15" borderId="1" xfId="7" applyFont="1" applyFill="1" applyBorder="1" applyAlignment="1">
      <alignment horizontal="center" vertical="center"/>
    </xf>
    <xf numFmtId="0" fontId="28" fillId="15" borderId="4" xfId="7" applyFont="1" applyFill="1" applyBorder="1" applyAlignment="1">
      <alignment horizontal="center" vertical="center"/>
    </xf>
    <xf numFmtId="0" fontId="28" fillId="15" borderId="15" xfId="7" applyFont="1" applyFill="1" applyBorder="1" applyAlignment="1">
      <alignment horizontal="center" vertical="center"/>
    </xf>
    <xf numFmtId="0" fontId="28" fillId="0" borderId="16" xfId="7" applyFont="1" applyFill="1" applyBorder="1" applyAlignment="1">
      <alignment horizontal="center" vertical="center"/>
    </xf>
    <xf numFmtId="0" fontId="28" fillId="0" borderId="16" xfId="7" applyFont="1" applyBorder="1" applyAlignment="1">
      <alignment horizontal="center" vertical="center"/>
    </xf>
    <xf numFmtId="0" fontId="28" fillId="0" borderId="4"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6"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5" fillId="0" borderId="0" xfId="0" applyFont="1" applyAlignment="1">
      <alignment vertical="center"/>
    </xf>
    <xf numFmtId="0" fontId="32" fillId="0" borderId="18"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2" fillId="0" borderId="19"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0" xfId="0" applyFont="1" applyBorder="1" applyAlignment="1">
      <alignment vertical="center" wrapText="1"/>
    </xf>
    <xf numFmtId="0" fontId="32" fillId="0" borderId="1" xfId="0" applyFont="1" applyBorder="1" applyAlignment="1">
      <alignment vertical="center" wrapText="1"/>
    </xf>
    <xf numFmtId="0" fontId="16" fillId="0" borderId="13"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16"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4" fillId="16" borderId="1" xfId="0" applyNumberFormat="1" applyFont="1" applyFill="1" applyBorder="1"/>
    <xf numFmtId="0" fontId="23" fillId="0" borderId="0" xfId="0" applyFont="1" applyFill="1" applyBorder="1" applyAlignment="1">
      <alignment horizontal="center" vertical="center"/>
    </xf>
    <xf numFmtId="0" fontId="8" fillId="0" borderId="0" xfId="0" applyFont="1" applyFill="1" applyBorder="1" applyAlignment="1">
      <alignment horizontal="center" vertical="center"/>
    </xf>
    <xf numFmtId="2" fontId="7" fillId="0" borderId="0" xfId="0" applyNumberFormat="1" applyFont="1" applyFill="1" applyBorder="1"/>
    <xf numFmtId="2" fontId="24"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6" fillId="0" borderId="0" xfId="0" applyFont="1" applyFill="1" applyBorder="1" applyAlignment="1">
      <alignment horizontal="left" vertical="center"/>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14"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7" borderId="1" xfId="0" applyFont="1" applyFill="1" applyBorder="1" applyAlignment="1">
      <alignment vertical="center" wrapText="1"/>
    </xf>
    <xf numFmtId="0" fontId="9" fillId="4"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18"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9"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wrapText="1"/>
    </xf>
    <xf numFmtId="0" fontId="0" fillId="6" borderId="1" xfId="0" applyFill="1" applyBorder="1" applyAlignment="1">
      <alignment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5" borderId="1" xfId="0" applyFill="1" applyBorder="1" applyAlignment="1">
      <alignment wrapText="1"/>
    </xf>
    <xf numFmtId="0" fontId="19" fillId="11" borderId="1" xfId="0" applyFont="1" applyFill="1" applyBorder="1" applyAlignment="1">
      <alignment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3" fillId="10" borderId="4" xfId="0" applyFont="1" applyFill="1" applyBorder="1" applyAlignment="1">
      <alignment horizontal="center" vertical="top" wrapText="1"/>
    </xf>
    <xf numFmtId="0" fontId="0" fillId="0" borderId="1" xfId="0"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cellXfs>
  <cellStyles count="8">
    <cellStyle name="Excel Built-in Normal" xfId="7" xr:uid="{00000000-0005-0000-0000-000000000000}"/>
    <cellStyle name="Обычный" xfId="0" builtinId="0"/>
    <cellStyle name="Обычный 2" xfId="1"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 name="Финансовый 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70"/>
  <sheetViews>
    <sheetView zoomScale="85" zoomScaleNormal="85" workbookViewId="0">
      <pane xSplit="1" topLeftCell="B1" activePane="topRight" state="frozen"/>
      <selection activeCell="A44" sqref="A44"/>
      <selection pane="topRight" activeCell="A83" sqref="A83"/>
    </sheetView>
  </sheetViews>
  <sheetFormatPr defaultRowHeight="15" x14ac:dyDescent="0.2"/>
  <cols>
    <col min="1" max="1" width="12.64453125" customWidth="1"/>
    <col min="2" max="2" width="9.01171875" style="96" customWidth="1"/>
    <col min="3" max="3" width="63.359375" customWidth="1"/>
    <col min="4" max="4" width="14.390625" customWidth="1"/>
    <col min="5" max="5" width="10.0859375" customWidth="1"/>
    <col min="7" max="8" width="9.81640625" bestFit="1" customWidth="1"/>
    <col min="11" max="11" width="9.81640625" bestFit="1" customWidth="1"/>
    <col min="15" max="23" width="9.81640625" bestFit="1" customWidth="1"/>
    <col min="24" max="24" width="14.9296875" customWidth="1"/>
    <col min="33" max="34" width="9.14453125" customWidth="1"/>
  </cols>
  <sheetData>
    <row r="1" spans="1:27" ht="137.25" customHeight="1" x14ac:dyDescent="0.2">
      <c r="A1" s="97" t="s">
        <v>234</v>
      </c>
      <c r="B1" s="150" t="s">
        <v>610</v>
      </c>
      <c r="C1" s="98" t="s">
        <v>235</v>
      </c>
      <c r="D1" s="149" t="s">
        <v>1258</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7" ht="30" customHeight="1" x14ac:dyDescent="0.2">
      <c r="A2" s="99">
        <v>1</v>
      </c>
      <c r="B2" s="123">
        <v>143</v>
      </c>
      <c r="C2" s="102" t="s">
        <v>691</v>
      </c>
      <c r="D2" s="147">
        <v>73</v>
      </c>
      <c r="E2" s="90">
        <v>82.2</v>
      </c>
      <c r="F2" s="91">
        <v>82</v>
      </c>
      <c r="G2" s="91">
        <v>60</v>
      </c>
      <c r="H2" s="91">
        <v>99</v>
      </c>
      <c r="I2" s="90">
        <v>100</v>
      </c>
      <c r="J2" s="91">
        <v>100</v>
      </c>
      <c r="K2" s="91">
        <v>100</v>
      </c>
      <c r="L2" s="90">
        <v>86.2</v>
      </c>
      <c r="M2" s="91">
        <v>60</v>
      </c>
      <c r="N2" s="91">
        <v>100</v>
      </c>
      <c r="O2" s="91">
        <v>94</v>
      </c>
      <c r="P2" s="90">
        <v>100</v>
      </c>
      <c r="Q2" s="91">
        <v>100</v>
      </c>
      <c r="R2" s="91">
        <v>100</v>
      </c>
      <c r="S2" s="91">
        <v>100</v>
      </c>
      <c r="T2" s="90">
        <v>100</v>
      </c>
      <c r="U2" s="91">
        <v>100</v>
      </c>
      <c r="V2" s="91">
        <v>100</v>
      </c>
      <c r="W2" s="91">
        <v>100</v>
      </c>
      <c r="X2" s="92">
        <v>93.68</v>
      </c>
      <c r="Z2" s="93"/>
      <c r="AA2" s="93"/>
    </row>
    <row r="3" spans="1:27" ht="30" customHeight="1" x14ac:dyDescent="0.2">
      <c r="A3" s="99">
        <v>2</v>
      </c>
      <c r="B3" s="123">
        <v>16</v>
      </c>
      <c r="C3" s="102" t="s">
        <v>273</v>
      </c>
      <c r="D3" s="147">
        <v>101</v>
      </c>
      <c r="E3" s="90">
        <v>85.3</v>
      </c>
      <c r="F3" s="91">
        <v>61</v>
      </c>
      <c r="G3" s="91">
        <v>90</v>
      </c>
      <c r="H3" s="91">
        <v>100</v>
      </c>
      <c r="I3" s="90">
        <v>99.5</v>
      </c>
      <c r="J3" s="91">
        <v>100</v>
      </c>
      <c r="K3" s="91">
        <v>99</v>
      </c>
      <c r="L3" s="90">
        <v>78</v>
      </c>
      <c r="M3" s="91">
        <v>80</v>
      </c>
      <c r="N3" s="91">
        <v>60</v>
      </c>
      <c r="O3" s="91">
        <v>100</v>
      </c>
      <c r="P3" s="90">
        <v>99</v>
      </c>
      <c r="Q3" s="91">
        <v>99</v>
      </c>
      <c r="R3" s="91">
        <v>99</v>
      </c>
      <c r="S3" s="91">
        <v>99</v>
      </c>
      <c r="T3" s="90">
        <v>99</v>
      </c>
      <c r="U3" s="91">
        <v>99</v>
      </c>
      <c r="V3" s="91">
        <v>99</v>
      </c>
      <c r="W3" s="91">
        <v>99</v>
      </c>
      <c r="X3" s="92">
        <v>92.16</v>
      </c>
      <c r="Z3" s="94"/>
      <c r="AA3" s="94"/>
    </row>
    <row r="4" spans="1:27" ht="30" customHeight="1" x14ac:dyDescent="0.2">
      <c r="A4" s="99">
        <v>3</v>
      </c>
      <c r="B4" s="123">
        <v>145</v>
      </c>
      <c r="C4" s="102" t="s">
        <v>693</v>
      </c>
      <c r="D4" s="147">
        <v>156</v>
      </c>
      <c r="E4" s="90">
        <v>91.6</v>
      </c>
      <c r="F4" s="91">
        <v>82</v>
      </c>
      <c r="G4" s="91">
        <v>90</v>
      </c>
      <c r="H4" s="91">
        <v>100</v>
      </c>
      <c r="I4" s="90">
        <v>99.5</v>
      </c>
      <c r="J4" s="91">
        <v>100</v>
      </c>
      <c r="K4" s="91">
        <v>99</v>
      </c>
      <c r="L4" s="90">
        <v>66</v>
      </c>
      <c r="M4" s="91">
        <v>40</v>
      </c>
      <c r="N4" s="91">
        <v>60</v>
      </c>
      <c r="O4" s="91">
        <v>100</v>
      </c>
      <c r="P4" s="90">
        <v>99.2</v>
      </c>
      <c r="Q4" s="91">
        <v>100</v>
      </c>
      <c r="R4" s="91">
        <v>99</v>
      </c>
      <c r="S4" s="91">
        <v>98</v>
      </c>
      <c r="T4" s="90">
        <v>99.5</v>
      </c>
      <c r="U4" s="91">
        <v>100</v>
      </c>
      <c r="V4" s="91">
        <v>100</v>
      </c>
      <c r="W4" s="91">
        <v>99</v>
      </c>
      <c r="X4" s="92">
        <v>91.16</v>
      </c>
      <c r="Z4" s="94"/>
      <c r="AA4" s="94"/>
    </row>
    <row r="5" spans="1:27" s="86" customFormat="1" ht="30" customHeight="1" x14ac:dyDescent="0.2">
      <c r="A5" s="99">
        <v>4</v>
      </c>
      <c r="B5" s="123">
        <v>122</v>
      </c>
      <c r="C5" s="102" t="s">
        <v>673</v>
      </c>
      <c r="D5" s="147">
        <v>79</v>
      </c>
      <c r="E5" s="90">
        <v>80.7</v>
      </c>
      <c r="F5" s="91">
        <v>77</v>
      </c>
      <c r="G5" s="91">
        <v>60</v>
      </c>
      <c r="H5" s="91">
        <v>99</v>
      </c>
      <c r="I5" s="90">
        <v>100</v>
      </c>
      <c r="J5" s="91">
        <v>100</v>
      </c>
      <c r="K5" s="91">
        <v>100</v>
      </c>
      <c r="L5" s="90">
        <v>72</v>
      </c>
      <c r="M5" s="91">
        <v>60</v>
      </c>
      <c r="N5" s="91">
        <v>60</v>
      </c>
      <c r="O5" s="91">
        <v>100</v>
      </c>
      <c r="P5" s="90">
        <v>99.6</v>
      </c>
      <c r="Q5" s="91">
        <v>100</v>
      </c>
      <c r="R5" s="91">
        <v>100</v>
      </c>
      <c r="S5" s="91">
        <v>98</v>
      </c>
      <c r="T5" s="90">
        <v>99.2</v>
      </c>
      <c r="U5" s="91">
        <v>100</v>
      </c>
      <c r="V5" s="91">
        <v>96</v>
      </c>
      <c r="W5" s="91">
        <v>100</v>
      </c>
      <c r="X5" s="92">
        <v>90.3</v>
      </c>
      <c r="Z5" s="94"/>
      <c r="AA5" s="94"/>
    </row>
    <row r="6" spans="1:27" ht="30" customHeight="1" x14ac:dyDescent="0.2">
      <c r="A6" s="99">
        <v>5</v>
      </c>
      <c r="B6" s="123">
        <v>45</v>
      </c>
      <c r="C6" s="102" t="s">
        <v>281</v>
      </c>
      <c r="D6" s="147">
        <v>55</v>
      </c>
      <c r="E6" s="90">
        <v>94.8</v>
      </c>
      <c r="F6" s="91">
        <v>84</v>
      </c>
      <c r="G6" s="91">
        <v>100</v>
      </c>
      <c r="H6" s="91">
        <v>99</v>
      </c>
      <c r="I6" s="90">
        <v>95</v>
      </c>
      <c r="J6" s="91">
        <v>100</v>
      </c>
      <c r="K6" s="91">
        <v>90</v>
      </c>
      <c r="L6" s="90">
        <v>62.7</v>
      </c>
      <c r="M6" s="91">
        <v>40</v>
      </c>
      <c r="N6" s="91">
        <v>60</v>
      </c>
      <c r="O6" s="91">
        <v>89</v>
      </c>
      <c r="P6" s="90">
        <v>97</v>
      </c>
      <c r="Q6" s="91">
        <v>96</v>
      </c>
      <c r="R6" s="91">
        <v>97</v>
      </c>
      <c r="S6" s="91">
        <v>99</v>
      </c>
      <c r="T6" s="90">
        <v>96.9</v>
      </c>
      <c r="U6" s="91">
        <v>96</v>
      </c>
      <c r="V6" s="91">
        <v>98</v>
      </c>
      <c r="W6" s="91">
        <v>97</v>
      </c>
      <c r="X6" s="92">
        <v>89.28</v>
      </c>
      <c r="Z6" s="94"/>
      <c r="AA6" s="94"/>
    </row>
    <row r="7" spans="1:27" ht="30" customHeight="1" x14ac:dyDescent="0.2">
      <c r="A7" s="99">
        <v>6</v>
      </c>
      <c r="B7" s="123">
        <v>43</v>
      </c>
      <c r="C7" s="102" t="s">
        <v>325</v>
      </c>
      <c r="D7" s="147">
        <v>142</v>
      </c>
      <c r="E7" s="90">
        <v>85.9</v>
      </c>
      <c r="F7" s="91">
        <v>63</v>
      </c>
      <c r="G7" s="91">
        <v>90</v>
      </c>
      <c r="H7" s="91">
        <v>100</v>
      </c>
      <c r="I7" s="90">
        <v>100</v>
      </c>
      <c r="J7" s="91">
        <v>100</v>
      </c>
      <c r="K7" s="91">
        <v>100</v>
      </c>
      <c r="L7" s="90">
        <v>60</v>
      </c>
      <c r="M7" s="91">
        <v>20</v>
      </c>
      <c r="N7" s="91">
        <v>60</v>
      </c>
      <c r="O7" s="91">
        <v>100</v>
      </c>
      <c r="P7" s="90">
        <v>100</v>
      </c>
      <c r="Q7" s="91">
        <v>100</v>
      </c>
      <c r="R7" s="91">
        <v>100</v>
      </c>
      <c r="S7" s="91">
        <v>100</v>
      </c>
      <c r="T7" s="90">
        <v>100</v>
      </c>
      <c r="U7" s="91">
        <v>100</v>
      </c>
      <c r="V7" s="91">
        <v>100</v>
      </c>
      <c r="W7" s="91">
        <v>100</v>
      </c>
      <c r="X7" s="92">
        <v>89.18</v>
      </c>
      <c r="Z7" s="94"/>
      <c r="AA7" s="94"/>
    </row>
    <row r="8" spans="1:27" ht="30" customHeight="1" x14ac:dyDescent="0.2">
      <c r="A8" s="99">
        <v>7</v>
      </c>
      <c r="B8" s="123">
        <v>166</v>
      </c>
      <c r="C8" s="102" t="s">
        <v>707</v>
      </c>
      <c r="D8" s="147">
        <v>46</v>
      </c>
      <c r="E8" s="90">
        <v>90.7</v>
      </c>
      <c r="F8" s="91">
        <v>83</v>
      </c>
      <c r="G8" s="91">
        <v>90</v>
      </c>
      <c r="H8" s="91">
        <v>97</v>
      </c>
      <c r="I8" s="90">
        <v>96.5</v>
      </c>
      <c r="J8" s="91">
        <v>100</v>
      </c>
      <c r="K8" s="91">
        <v>93</v>
      </c>
      <c r="L8" s="90">
        <v>60</v>
      </c>
      <c r="M8" s="91">
        <v>20</v>
      </c>
      <c r="N8" s="91">
        <v>60</v>
      </c>
      <c r="O8" s="91">
        <v>100</v>
      </c>
      <c r="P8" s="90">
        <v>98.8</v>
      </c>
      <c r="Q8" s="91">
        <v>99</v>
      </c>
      <c r="R8" s="91">
        <v>98</v>
      </c>
      <c r="S8" s="91">
        <v>100</v>
      </c>
      <c r="T8" s="90">
        <v>98.1</v>
      </c>
      <c r="U8" s="91">
        <v>99</v>
      </c>
      <c r="V8" s="91">
        <v>97</v>
      </c>
      <c r="W8" s="91">
        <v>98</v>
      </c>
      <c r="X8" s="92">
        <v>88.82</v>
      </c>
      <c r="Z8" s="94"/>
      <c r="AA8" s="94"/>
    </row>
    <row r="9" spans="1:27" ht="30" customHeight="1" x14ac:dyDescent="0.2">
      <c r="A9" s="99">
        <v>8</v>
      </c>
      <c r="B9" s="123">
        <v>55</v>
      </c>
      <c r="C9" s="102" t="s">
        <v>336</v>
      </c>
      <c r="D9" s="147">
        <v>38</v>
      </c>
      <c r="E9" s="90">
        <v>88.2</v>
      </c>
      <c r="F9" s="91">
        <v>72</v>
      </c>
      <c r="G9" s="91">
        <v>90</v>
      </c>
      <c r="H9" s="91">
        <v>99</v>
      </c>
      <c r="I9" s="90">
        <v>90</v>
      </c>
      <c r="J9" s="91">
        <v>80</v>
      </c>
      <c r="K9" s="91">
        <v>100</v>
      </c>
      <c r="L9" s="90">
        <v>72</v>
      </c>
      <c r="M9" s="91">
        <v>60</v>
      </c>
      <c r="N9" s="91">
        <v>60</v>
      </c>
      <c r="O9" s="91">
        <v>100</v>
      </c>
      <c r="P9" s="90">
        <v>96.6</v>
      </c>
      <c r="Q9" s="91">
        <v>96</v>
      </c>
      <c r="R9" s="91">
        <v>98</v>
      </c>
      <c r="S9" s="91">
        <v>95</v>
      </c>
      <c r="T9" s="90">
        <v>97.2</v>
      </c>
      <c r="U9" s="91">
        <v>100</v>
      </c>
      <c r="V9" s="91">
        <v>96</v>
      </c>
      <c r="W9" s="91">
        <v>96</v>
      </c>
      <c r="X9" s="92">
        <v>88.8</v>
      </c>
    </row>
    <row r="10" spans="1:27" ht="30" customHeight="1" x14ac:dyDescent="0.2">
      <c r="A10" s="99">
        <v>9</v>
      </c>
      <c r="B10" s="123">
        <v>130</v>
      </c>
      <c r="C10" s="102" t="s">
        <v>681</v>
      </c>
      <c r="D10" s="147">
        <v>52</v>
      </c>
      <c r="E10" s="90">
        <v>88.3</v>
      </c>
      <c r="F10" s="91">
        <v>71</v>
      </c>
      <c r="G10" s="91">
        <v>90</v>
      </c>
      <c r="H10" s="91">
        <v>100</v>
      </c>
      <c r="I10" s="90">
        <v>98</v>
      </c>
      <c r="J10" s="91">
        <v>100</v>
      </c>
      <c r="K10" s="91">
        <v>96</v>
      </c>
      <c r="L10" s="90">
        <v>60</v>
      </c>
      <c r="M10" s="91">
        <v>60</v>
      </c>
      <c r="N10" s="91">
        <v>30</v>
      </c>
      <c r="O10" s="91">
        <v>100</v>
      </c>
      <c r="P10" s="90">
        <v>96.8</v>
      </c>
      <c r="Q10" s="91">
        <v>96</v>
      </c>
      <c r="R10" s="91">
        <v>96</v>
      </c>
      <c r="S10" s="91">
        <v>100</v>
      </c>
      <c r="T10" s="90">
        <v>97</v>
      </c>
      <c r="U10" s="91">
        <v>96</v>
      </c>
      <c r="V10" s="91">
        <v>96</v>
      </c>
      <c r="W10" s="91">
        <v>98</v>
      </c>
      <c r="X10" s="92">
        <v>88.02</v>
      </c>
    </row>
    <row r="11" spans="1:27" ht="30" customHeight="1" x14ac:dyDescent="0.2">
      <c r="A11" s="99">
        <v>10</v>
      </c>
      <c r="B11" s="123">
        <v>146</v>
      </c>
      <c r="C11" s="102" t="s">
        <v>694</v>
      </c>
      <c r="D11" s="147">
        <v>306</v>
      </c>
      <c r="E11" s="90">
        <v>74.8</v>
      </c>
      <c r="F11" s="91">
        <v>76</v>
      </c>
      <c r="G11" s="91">
        <v>60</v>
      </c>
      <c r="H11" s="91">
        <v>85</v>
      </c>
      <c r="I11" s="90">
        <v>99</v>
      </c>
      <c r="J11" s="91">
        <v>100</v>
      </c>
      <c r="K11" s="91">
        <v>98</v>
      </c>
      <c r="L11" s="90">
        <v>66</v>
      </c>
      <c r="M11" s="91">
        <v>40</v>
      </c>
      <c r="N11" s="91">
        <v>60</v>
      </c>
      <c r="O11" s="91">
        <v>100</v>
      </c>
      <c r="P11" s="90">
        <v>99.6</v>
      </c>
      <c r="Q11" s="91">
        <v>99</v>
      </c>
      <c r="R11" s="91">
        <v>100</v>
      </c>
      <c r="S11" s="91">
        <v>100</v>
      </c>
      <c r="T11" s="90">
        <v>100</v>
      </c>
      <c r="U11" s="91">
        <v>100</v>
      </c>
      <c r="V11" s="91">
        <v>100</v>
      </c>
      <c r="W11" s="91">
        <v>100</v>
      </c>
      <c r="X11" s="92">
        <v>87.88</v>
      </c>
    </row>
    <row r="12" spans="1:27" ht="30" customHeight="1" x14ac:dyDescent="0.2">
      <c r="A12" s="99">
        <v>11</v>
      </c>
      <c r="B12" s="123">
        <v>31</v>
      </c>
      <c r="C12" s="102" t="s">
        <v>319</v>
      </c>
      <c r="D12" s="147">
        <v>93</v>
      </c>
      <c r="E12" s="90">
        <v>89.4</v>
      </c>
      <c r="F12" s="91">
        <v>76</v>
      </c>
      <c r="G12" s="91">
        <v>90</v>
      </c>
      <c r="H12" s="91">
        <v>99</v>
      </c>
      <c r="I12" s="90">
        <v>98.5</v>
      </c>
      <c r="J12" s="91">
        <v>100</v>
      </c>
      <c r="K12" s="91">
        <v>97</v>
      </c>
      <c r="L12" s="90">
        <v>60</v>
      </c>
      <c r="M12" s="91">
        <v>20</v>
      </c>
      <c r="N12" s="91">
        <v>60</v>
      </c>
      <c r="O12" s="91">
        <v>100</v>
      </c>
      <c r="P12" s="90">
        <v>96.4</v>
      </c>
      <c r="Q12" s="91">
        <v>95</v>
      </c>
      <c r="R12" s="91">
        <v>97</v>
      </c>
      <c r="S12" s="91">
        <v>98</v>
      </c>
      <c r="T12" s="90">
        <v>94.9</v>
      </c>
      <c r="U12" s="91">
        <v>94</v>
      </c>
      <c r="V12" s="91">
        <v>96</v>
      </c>
      <c r="W12" s="91">
        <v>95</v>
      </c>
      <c r="X12" s="92">
        <v>87.84</v>
      </c>
    </row>
    <row r="13" spans="1:27" ht="30" customHeight="1" x14ac:dyDescent="0.2">
      <c r="A13" s="99">
        <v>12</v>
      </c>
      <c r="B13" s="123">
        <v>164</v>
      </c>
      <c r="C13" s="102" t="s">
        <v>298</v>
      </c>
      <c r="D13" s="147">
        <v>3</v>
      </c>
      <c r="E13" s="90">
        <v>82.6</v>
      </c>
      <c r="F13" s="91">
        <v>52</v>
      </c>
      <c r="G13" s="91">
        <v>90</v>
      </c>
      <c r="H13" s="91">
        <v>100</v>
      </c>
      <c r="I13" s="90">
        <v>80</v>
      </c>
      <c r="J13" s="91">
        <v>60</v>
      </c>
      <c r="K13" s="91">
        <v>100</v>
      </c>
      <c r="L13" s="90">
        <v>76</v>
      </c>
      <c r="M13" s="91">
        <v>20</v>
      </c>
      <c r="N13" s="91">
        <v>100</v>
      </c>
      <c r="O13" s="91">
        <v>100</v>
      </c>
      <c r="P13" s="90">
        <v>100</v>
      </c>
      <c r="Q13" s="91">
        <v>100</v>
      </c>
      <c r="R13" s="91">
        <v>100</v>
      </c>
      <c r="S13" s="91">
        <v>100</v>
      </c>
      <c r="T13" s="90">
        <v>100</v>
      </c>
      <c r="U13" s="91">
        <v>100</v>
      </c>
      <c r="V13" s="91">
        <v>100</v>
      </c>
      <c r="W13" s="91">
        <v>100</v>
      </c>
      <c r="X13" s="92">
        <v>87.72</v>
      </c>
    </row>
    <row r="14" spans="1:27" ht="30" customHeight="1" x14ac:dyDescent="0.2">
      <c r="A14" s="99">
        <v>13</v>
      </c>
      <c r="B14" s="123">
        <v>98</v>
      </c>
      <c r="C14" s="102" t="s">
        <v>634</v>
      </c>
      <c r="D14" s="147">
        <v>82</v>
      </c>
      <c r="E14" s="90">
        <v>78</v>
      </c>
      <c r="F14" s="91">
        <v>72</v>
      </c>
      <c r="G14" s="91">
        <v>60</v>
      </c>
      <c r="H14" s="91">
        <v>96</v>
      </c>
      <c r="I14" s="90">
        <v>94.5</v>
      </c>
      <c r="J14" s="91">
        <v>100</v>
      </c>
      <c r="K14" s="91">
        <v>89</v>
      </c>
      <c r="L14" s="90">
        <v>76</v>
      </c>
      <c r="M14" s="91">
        <v>20</v>
      </c>
      <c r="N14" s="91">
        <v>100</v>
      </c>
      <c r="O14" s="91">
        <v>100</v>
      </c>
      <c r="P14" s="90">
        <v>94</v>
      </c>
      <c r="Q14" s="91">
        <v>93</v>
      </c>
      <c r="R14" s="91">
        <v>95</v>
      </c>
      <c r="S14" s="91">
        <v>94</v>
      </c>
      <c r="T14" s="90">
        <v>94.7</v>
      </c>
      <c r="U14" s="91">
        <v>96</v>
      </c>
      <c r="V14" s="91">
        <v>92</v>
      </c>
      <c r="W14" s="91">
        <v>95</v>
      </c>
      <c r="X14" s="92">
        <v>87.44</v>
      </c>
    </row>
    <row r="15" spans="1:27" ht="30" customHeight="1" x14ac:dyDescent="0.2">
      <c r="A15" s="99">
        <v>14</v>
      </c>
      <c r="B15" s="123">
        <v>46</v>
      </c>
      <c r="C15" s="102" t="s">
        <v>327</v>
      </c>
      <c r="D15" s="147">
        <v>111</v>
      </c>
      <c r="E15" s="90">
        <v>88.7</v>
      </c>
      <c r="F15" s="91">
        <v>75</v>
      </c>
      <c r="G15" s="91">
        <v>90</v>
      </c>
      <c r="H15" s="91">
        <v>98</v>
      </c>
      <c r="I15" s="90">
        <v>99</v>
      </c>
      <c r="J15" s="91">
        <v>100</v>
      </c>
      <c r="K15" s="91">
        <v>98</v>
      </c>
      <c r="L15" s="90">
        <v>50.5</v>
      </c>
      <c r="M15" s="91">
        <v>40</v>
      </c>
      <c r="N15" s="91">
        <v>40</v>
      </c>
      <c r="O15" s="91">
        <v>75</v>
      </c>
      <c r="P15" s="90">
        <v>98.8</v>
      </c>
      <c r="Q15" s="91">
        <v>99</v>
      </c>
      <c r="R15" s="91">
        <v>99</v>
      </c>
      <c r="S15" s="91">
        <v>98</v>
      </c>
      <c r="T15" s="90">
        <v>99.7</v>
      </c>
      <c r="U15" s="91">
        <v>99</v>
      </c>
      <c r="V15" s="91">
        <v>100</v>
      </c>
      <c r="W15" s="91">
        <v>100</v>
      </c>
      <c r="X15" s="92">
        <v>87.34</v>
      </c>
    </row>
    <row r="16" spans="1:27" ht="30" customHeight="1" x14ac:dyDescent="0.2">
      <c r="A16" s="99">
        <v>15</v>
      </c>
      <c r="B16" s="123">
        <v>104</v>
      </c>
      <c r="C16" s="102" t="s">
        <v>639</v>
      </c>
      <c r="D16" s="147">
        <v>128</v>
      </c>
      <c r="E16" s="90">
        <v>78.3</v>
      </c>
      <c r="F16" s="91">
        <v>69</v>
      </c>
      <c r="G16" s="91">
        <v>60</v>
      </c>
      <c r="H16" s="91">
        <v>99</v>
      </c>
      <c r="I16" s="90">
        <v>99</v>
      </c>
      <c r="J16" s="91">
        <v>100</v>
      </c>
      <c r="K16" s="91">
        <v>98</v>
      </c>
      <c r="L16" s="90">
        <v>60</v>
      </c>
      <c r="M16" s="91">
        <v>60</v>
      </c>
      <c r="N16" s="91">
        <v>30</v>
      </c>
      <c r="O16" s="91">
        <v>100</v>
      </c>
      <c r="P16" s="90">
        <v>98.8</v>
      </c>
      <c r="Q16" s="91">
        <v>99</v>
      </c>
      <c r="R16" s="91">
        <v>99</v>
      </c>
      <c r="S16" s="91">
        <v>98</v>
      </c>
      <c r="T16" s="90">
        <v>97.9</v>
      </c>
      <c r="U16" s="91">
        <v>100</v>
      </c>
      <c r="V16" s="91">
        <v>97</v>
      </c>
      <c r="W16" s="91">
        <v>97</v>
      </c>
      <c r="X16" s="92">
        <v>86.8</v>
      </c>
    </row>
    <row r="17" spans="1:24" ht="30" customHeight="1" x14ac:dyDescent="0.2">
      <c r="A17" s="99">
        <v>16</v>
      </c>
      <c r="B17" s="123">
        <v>100</v>
      </c>
      <c r="C17" s="102" t="s">
        <v>635</v>
      </c>
      <c r="D17" s="147">
        <v>139</v>
      </c>
      <c r="E17" s="90">
        <v>80.900000000000006</v>
      </c>
      <c r="F17" s="91">
        <v>79</v>
      </c>
      <c r="G17" s="91">
        <v>60</v>
      </c>
      <c r="H17" s="91">
        <v>98</v>
      </c>
      <c r="I17" s="90">
        <v>96.5</v>
      </c>
      <c r="J17" s="91">
        <v>100</v>
      </c>
      <c r="K17" s="91">
        <v>93</v>
      </c>
      <c r="L17" s="90">
        <v>61.2</v>
      </c>
      <c r="M17" s="91">
        <v>40</v>
      </c>
      <c r="N17" s="91">
        <v>60</v>
      </c>
      <c r="O17" s="91">
        <v>84</v>
      </c>
      <c r="P17" s="90">
        <v>97</v>
      </c>
      <c r="Q17" s="91">
        <v>96</v>
      </c>
      <c r="R17" s="91">
        <v>97</v>
      </c>
      <c r="S17" s="91">
        <v>99</v>
      </c>
      <c r="T17" s="90">
        <v>97.1</v>
      </c>
      <c r="U17" s="91">
        <v>98</v>
      </c>
      <c r="V17" s="91">
        <v>96</v>
      </c>
      <c r="W17" s="91">
        <v>97</v>
      </c>
      <c r="X17" s="92">
        <v>86.54</v>
      </c>
    </row>
    <row r="18" spans="1:24" ht="30" customHeight="1" x14ac:dyDescent="0.2">
      <c r="A18" s="99">
        <v>17</v>
      </c>
      <c r="B18" s="123">
        <v>10</v>
      </c>
      <c r="C18" s="102" t="s">
        <v>268</v>
      </c>
      <c r="D18" s="147">
        <v>36</v>
      </c>
      <c r="E18" s="90">
        <v>85.6</v>
      </c>
      <c r="F18" s="91">
        <v>70</v>
      </c>
      <c r="G18" s="91">
        <v>90</v>
      </c>
      <c r="H18" s="91">
        <v>94</v>
      </c>
      <c r="I18" s="90">
        <v>95.5</v>
      </c>
      <c r="J18" s="91">
        <v>100</v>
      </c>
      <c r="K18" s="91">
        <v>91</v>
      </c>
      <c r="L18" s="90">
        <v>64</v>
      </c>
      <c r="M18" s="91">
        <v>80</v>
      </c>
      <c r="N18" s="91">
        <v>40</v>
      </c>
      <c r="O18" s="91">
        <v>80</v>
      </c>
      <c r="P18" s="90">
        <v>96</v>
      </c>
      <c r="Q18" s="91">
        <v>95</v>
      </c>
      <c r="R18" s="91">
        <v>97</v>
      </c>
      <c r="S18" s="91">
        <v>96</v>
      </c>
      <c r="T18" s="90">
        <v>91.4</v>
      </c>
      <c r="U18" s="91">
        <v>94</v>
      </c>
      <c r="V18" s="91">
        <v>86</v>
      </c>
      <c r="W18" s="91">
        <v>92</v>
      </c>
      <c r="X18" s="92">
        <v>86.5</v>
      </c>
    </row>
    <row r="19" spans="1:24" ht="30" customHeight="1" x14ac:dyDescent="0.2">
      <c r="A19" s="99">
        <v>18</v>
      </c>
      <c r="B19" s="123">
        <v>24</v>
      </c>
      <c r="C19" s="102" t="s">
        <v>312</v>
      </c>
      <c r="D19" s="147">
        <v>58</v>
      </c>
      <c r="E19" s="90">
        <v>84.4</v>
      </c>
      <c r="F19" s="91">
        <v>58</v>
      </c>
      <c r="G19" s="91">
        <v>90</v>
      </c>
      <c r="H19" s="91">
        <v>100</v>
      </c>
      <c r="I19" s="90">
        <v>100</v>
      </c>
      <c r="J19" s="91">
        <v>100</v>
      </c>
      <c r="K19" s="91">
        <v>100</v>
      </c>
      <c r="L19" s="90">
        <v>48</v>
      </c>
      <c r="M19" s="91">
        <v>20</v>
      </c>
      <c r="N19" s="91">
        <v>30</v>
      </c>
      <c r="O19" s="91">
        <v>100</v>
      </c>
      <c r="P19" s="90">
        <v>100</v>
      </c>
      <c r="Q19" s="91">
        <v>100</v>
      </c>
      <c r="R19" s="91">
        <v>100</v>
      </c>
      <c r="S19" s="91">
        <v>100</v>
      </c>
      <c r="T19" s="90">
        <v>100</v>
      </c>
      <c r="U19" s="91">
        <v>100</v>
      </c>
      <c r="V19" s="91">
        <v>100</v>
      </c>
      <c r="W19" s="91">
        <v>100</v>
      </c>
      <c r="X19" s="92">
        <v>86.48</v>
      </c>
    </row>
    <row r="20" spans="1:24" ht="30" customHeight="1" x14ac:dyDescent="0.2">
      <c r="A20" s="99">
        <v>19</v>
      </c>
      <c r="B20" s="123">
        <v>28</v>
      </c>
      <c r="C20" s="102" t="s">
        <v>316</v>
      </c>
      <c r="D20" s="147">
        <v>113</v>
      </c>
      <c r="E20" s="90">
        <v>88.2</v>
      </c>
      <c r="F20" s="91">
        <v>72</v>
      </c>
      <c r="G20" s="91">
        <v>90</v>
      </c>
      <c r="H20" s="91">
        <v>99</v>
      </c>
      <c r="I20" s="90">
        <v>97.5</v>
      </c>
      <c r="J20" s="91">
        <v>100</v>
      </c>
      <c r="K20" s="91">
        <v>95</v>
      </c>
      <c r="L20" s="90">
        <v>52</v>
      </c>
      <c r="M20" s="91">
        <v>20</v>
      </c>
      <c r="N20" s="91">
        <v>40</v>
      </c>
      <c r="O20" s="91">
        <v>100</v>
      </c>
      <c r="P20" s="90">
        <v>97.6</v>
      </c>
      <c r="Q20" s="91">
        <v>97</v>
      </c>
      <c r="R20" s="91">
        <v>97</v>
      </c>
      <c r="S20" s="91">
        <v>100</v>
      </c>
      <c r="T20" s="90">
        <v>96.9</v>
      </c>
      <c r="U20" s="91">
        <v>95</v>
      </c>
      <c r="V20" s="91">
        <v>97</v>
      </c>
      <c r="W20" s="91">
        <v>98</v>
      </c>
      <c r="X20" s="92">
        <v>86.44</v>
      </c>
    </row>
    <row r="21" spans="1:24" ht="30" customHeight="1" x14ac:dyDescent="0.2">
      <c r="A21" s="99">
        <v>20</v>
      </c>
      <c r="B21" s="123">
        <v>76</v>
      </c>
      <c r="C21" s="102" t="s">
        <v>614</v>
      </c>
      <c r="D21" s="147">
        <v>54</v>
      </c>
      <c r="E21" s="90">
        <v>82.3</v>
      </c>
      <c r="F21" s="91">
        <v>63</v>
      </c>
      <c r="G21" s="91">
        <v>90</v>
      </c>
      <c r="H21" s="91">
        <v>91</v>
      </c>
      <c r="I21" s="90">
        <v>98</v>
      </c>
      <c r="J21" s="91">
        <v>100</v>
      </c>
      <c r="K21" s="91">
        <v>96</v>
      </c>
      <c r="L21" s="90">
        <v>55.6</v>
      </c>
      <c r="M21" s="91">
        <v>40</v>
      </c>
      <c r="N21" s="91">
        <v>40</v>
      </c>
      <c r="O21" s="91">
        <v>92</v>
      </c>
      <c r="P21" s="90">
        <v>99.2</v>
      </c>
      <c r="Q21" s="91">
        <v>99</v>
      </c>
      <c r="R21" s="91">
        <v>99</v>
      </c>
      <c r="S21" s="91">
        <v>100</v>
      </c>
      <c r="T21" s="90">
        <v>97</v>
      </c>
      <c r="U21" s="91">
        <v>97</v>
      </c>
      <c r="V21" s="91">
        <v>97</v>
      </c>
      <c r="W21" s="91">
        <v>97</v>
      </c>
      <c r="X21" s="92">
        <v>86.42</v>
      </c>
    </row>
    <row r="22" spans="1:24" ht="30" customHeight="1" x14ac:dyDescent="0.2">
      <c r="A22" s="99">
        <v>21</v>
      </c>
      <c r="B22" s="123">
        <v>140</v>
      </c>
      <c r="C22" s="102" t="s">
        <v>291</v>
      </c>
      <c r="D22" s="147">
        <v>41</v>
      </c>
      <c r="E22" s="90">
        <v>88.5</v>
      </c>
      <c r="F22" s="91">
        <v>73</v>
      </c>
      <c r="G22" s="91">
        <v>90</v>
      </c>
      <c r="H22" s="91">
        <v>99</v>
      </c>
      <c r="I22" s="90">
        <v>93</v>
      </c>
      <c r="J22" s="91">
        <v>100</v>
      </c>
      <c r="K22" s="91">
        <v>86</v>
      </c>
      <c r="L22" s="90">
        <v>54</v>
      </c>
      <c r="M22" s="91">
        <v>0</v>
      </c>
      <c r="N22" s="91">
        <v>60</v>
      </c>
      <c r="O22" s="91">
        <v>100</v>
      </c>
      <c r="P22" s="90">
        <v>97.2</v>
      </c>
      <c r="Q22" s="91">
        <v>97</v>
      </c>
      <c r="R22" s="91">
        <v>97</v>
      </c>
      <c r="S22" s="91">
        <v>98</v>
      </c>
      <c r="T22" s="90">
        <v>98.2</v>
      </c>
      <c r="U22" s="91">
        <v>100</v>
      </c>
      <c r="V22" s="91">
        <v>96</v>
      </c>
      <c r="W22" s="91">
        <v>98</v>
      </c>
      <c r="X22" s="92">
        <v>86.18</v>
      </c>
    </row>
    <row r="23" spans="1:24" ht="30" customHeight="1" x14ac:dyDescent="0.2">
      <c r="A23" s="99">
        <v>22</v>
      </c>
      <c r="B23" s="123">
        <v>51</v>
      </c>
      <c r="C23" s="102" t="s">
        <v>332</v>
      </c>
      <c r="D23" s="147">
        <v>46</v>
      </c>
      <c r="E23" s="90">
        <v>90.8</v>
      </c>
      <c r="F23" s="91">
        <v>82</v>
      </c>
      <c r="G23" s="91">
        <v>90</v>
      </c>
      <c r="H23" s="91">
        <v>98</v>
      </c>
      <c r="I23" s="90">
        <v>98</v>
      </c>
      <c r="J23" s="91">
        <v>100</v>
      </c>
      <c r="K23" s="91">
        <v>96</v>
      </c>
      <c r="L23" s="90">
        <v>46.9</v>
      </c>
      <c r="M23" s="91">
        <v>20</v>
      </c>
      <c r="N23" s="91">
        <v>40</v>
      </c>
      <c r="O23" s="91">
        <v>83</v>
      </c>
      <c r="P23" s="90">
        <v>97.2</v>
      </c>
      <c r="Q23" s="91">
        <v>96</v>
      </c>
      <c r="R23" s="91">
        <v>98</v>
      </c>
      <c r="S23" s="91">
        <v>98</v>
      </c>
      <c r="T23" s="90">
        <v>97.4</v>
      </c>
      <c r="U23" s="91">
        <v>96</v>
      </c>
      <c r="V23" s="91">
        <v>93</v>
      </c>
      <c r="W23" s="91">
        <v>100</v>
      </c>
      <c r="X23" s="92">
        <v>86.06</v>
      </c>
    </row>
    <row r="24" spans="1:24" ht="30" customHeight="1" x14ac:dyDescent="0.2">
      <c r="A24" s="99">
        <v>23</v>
      </c>
      <c r="B24" s="123">
        <v>22</v>
      </c>
      <c r="C24" s="102" t="s">
        <v>310</v>
      </c>
      <c r="D24" s="147">
        <v>61</v>
      </c>
      <c r="E24" s="90">
        <v>87</v>
      </c>
      <c r="F24" s="91">
        <v>72</v>
      </c>
      <c r="G24" s="91">
        <v>90</v>
      </c>
      <c r="H24" s="91">
        <v>96</v>
      </c>
      <c r="I24" s="90">
        <v>94</v>
      </c>
      <c r="J24" s="91">
        <v>100</v>
      </c>
      <c r="K24" s="91">
        <v>88</v>
      </c>
      <c r="L24" s="90">
        <v>58</v>
      </c>
      <c r="M24" s="91">
        <v>40</v>
      </c>
      <c r="N24" s="91">
        <v>40</v>
      </c>
      <c r="O24" s="91">
        <v>100</v>
      </c>
      <c r="P24" s="90">
        <v>96.2</v>
      </c>
      <c r="Q24" s="91">
        <v>96</v>
      </c>
      <c r="R24" s="91">
        <v>95</v>
      </c>
      <c r="S24" s="91">
        <v>99</v>
      </c>
      <c r="T24" s="90">
        <v>94.5</v>
      </c>
      <c r="U24" s="91">
        <v>94</v>
      </c>
      <c r="V24" s="91">
        <v>94</v>
      </c>
      <c r="W24" s="91">
        <v>95</v>
      </c>
      <c r="X24" s="92">
        <v>85.94</v>
      </c>
    </row>
    <row r="25" spans="1:24" ht="30" customHeight="1" x14ac:dyDescent="0.2">
      <c r="A25" s="99">
        <v>24</v>
      </c>
      <c r="B25" s="123">
        <v>87</v>
      </c>
      <c r="C25" s="102" t="s">
        <v>623</v>
      </c>
      <c r="D25" s="147">
        <v>48</v>
      </c>
      <c r="E25" s="90">
        <v>88.7</v>
      </c>
      <c r="F25" s="91">
        <v>75</v>
      </c>
      <c r="G25" s="91">
        <v>90</v>
      </c>
      <c r="H25" s="91">
        <v>98</v>
      </c>
      <c r="I25" s="90">
        <v>86</v>
      </c>
      <c r="J25" s="91">
        <v>80</v>
      </c>
      <c r="K25" s="91">
        <v>92</v>
      </c>
      <c r="L25" s="90">
        <v>60</v>
      </c>
      <c r="M25" s="91">
        <v>20</v>
      </c>
      <c r="N25" s="91">
        <v>60</v>
      </c>
      <c r="O25" s="91">
        <v>100</v>
      </c>
      <c r="P25" s="90">
        <v>96.8</v>
      </c>
      <c r="Q25" s="91">
        <v>96</v>
      </c>
      <c r="R25" s="91">
        <v>96</v>
      </c>
      <c r="S25" s="91">
        <v>100</v>
      </c>
      <c r="T25" s="90">
        <v>97.2</v>
      </c>
      <c r="U25" s="91">
        <v>100</v>
      </c>
      <c r="V25" s="91">
        <v>96</v>
      </c>
      <c r="W25" s="91">
        <v>96</v>
      </c>
      <c r="X25" s="166">
        <v>85.74</v>
      </c>
    </row>
    <row r="26" spans="1:24" ht="30" customHeight="1" x14ac:dyDescent="0.2">
      <c r="A26" s="99">
        <v>24</v>
      </c>
      <c r="B26" s="123">
        <v>147</v>
      </c>
      <c r="C26" s="102" t="s">
        <v>695</v>
      </c>
      <c r="D26" s="147">
        <v>88</v>
      </c>
      <c r="E26" s="90">
        <v>75.7</v>
      </c>
      <c r="F26" s="91">
        <v>59</v>
      </c>
      <c r="G26" s="91">
        <v>60</v>
      </c>
      <c r="H26" s="91">
        <v>100</v>
      </c>
      <c r="I26" s="90">
        <v>100</v>
      </c>
      <c r="J26" s="91">
        <v>100</v>
      </c>
      <c r="K26" s="91">
        <v>100</v>
      </c>
      <c r="L26" s="90">
        <v>54</v>
      </c>
      <c r="M26" s="91">
        <v>40</v>
      </c>
      <c r="N26" s="91">
        <v>30</v>
      </c>
      <c r="O26" s="91">
        <v>100</v>
      </c>
      <c r="P26" s="90">
        <v>100</v>
      </c>
      <c r="Q26" s="91">
        <v>100</v>
      </c>
      <c r="R26" s="91">
        <v>100</v>
      </c>
      <c r="S26" s="91">
        <v>100</v>
      </c>
      <c r="T26" s="90">
        <v>99</v>
      </c>
      <c r="U26" s="91">
        <v>100</v>
      </c>
      <c r="V26" s="91">
        <v>95</v>
      </c>
      <c r="W26" s="91">
        <v>100</v>
      </c>
      <c r="X26" s="166">
        <v>85.74</v>
      </c>
    </row>
    <row r="27" spans="1:24" ht="30" customHeight="1" x14ac:dyDescent="0.2">
      <c r="A27" s="99">
        <v>25</v>
      </c>
      <c r="B27" s="123">
        <v>48</v>
      </c>
      <c r="C27" s="102" t="s">
        <v>329</v>
      </c>
      <c r="D27" s="147">
        <v>47</v>
      </c>
      <c r="E27" s="90">
        <v>85.1</v>
      </c>
      <c r="F27" s="91">
        <v>63</v>
      </c>
      <c r="G27" s="91">
        <v>90</v>
      </c>
      <c r="H27" s="91">
        <v>98</v>
      </c>
      <c r="I27" s="90">
        <v>95.5</v>
      </c>
      <c r="J27" s="91">
        <v>100</v>
      </c>
      <c r="K27" s="91">
        <v>91</v>
      </c>
      <c r="L27" s="90">
        <v>58</v>
      </c>
      <c r="M27" s="91">
        <v>40</v>
      </c>
      <c r="N27" s="91">
        <v>40</v>
      </c>
      <c r="O27" s="91">
        <v>100</v>
      </c>
      <c r="P27" s="90">
        <v>96.8</v>
      </c>
      <c r="Q27" s="91">
        <v>96</v>
      </c>
      <c r="R27" s="91">
        <v>96</v>
      </c>
      <c r="S27" s="91">
        <v>100</v>
      </c>
      <c r="T27" s="90">
        <v>93.2</v>
      </c>
      <c r="U27" s="91">
        <v>93</v>
      </c>
      <c r="V27" s="91">
        <v>89</v>
      </c>
      <c r="W27" s="91">
        <v>95</v>
      </c>
      <c r="X27" s="92">
        <v>85.72</v>
      </c>
    </row>
    <row r="28" spans="1:24" ht="30" customHeight="1" x14ac:dyDescent="0.2">
      <c r="A28" s="99">
        <v>26</v>
      </c>
      <c r="B28" s="123">
        <v>112</v>
      </c>
      <c r="C28" s="102" t="s">
        <v>664</v>
      </c>
      <c r="D28" s="147">
        <v>204</v>
      </c>
      <c r="E28" s="90">
        <v>79.900000000000006</v>
      </c>
      <c r="F28" s="91">
        <v>73</v>
      </c>
      <c r="G28" s="91">
        <v>60</v>
      </c>
      <c r="H28" s="91">
        <v>100</v>
      </c>
      <c r="I28" s="90">
        <v>89</v>
      </c>
      <c r="J28" s="91">
        <v>80</v>
      </c>
      <c r="K28" s="91">
        <v>98</v>
      </c>
      <c r="L28" s="90">
        <v>60</v>
      </c>
      <c r="M28" s="91">
        <v>20</v>
      </c>
      <c r="N28" s="91">
        <v>60</v>
      </c>
      <c r="O28" s="91">
        <v>100</v>
      </c>
      <c r="P28" s="90">
        <v>100</v>
      </c>
      <c r="Q28" s="91">
        <v>100</v>
      </c>
      <c r="R28" s="91">
        <v>100</v>
      </c>
      <c r="S28" s="91">
        <v>100</v>
      </c>
      <c r="T28" s="90">
        <v>99.6</v>
      </c>
      <c r="U28" s="91">
        <v>100</v>
      </c>
      <c r="V28" s="91">
        <v>98</v>
      </c>
      <c r="W28" s="91">
        <v>100</v>
      </c>
      <c r="X28" s="92">
        <v>85.7</v>
      </c>
    </row>
    <row r="29" spans="1:24" ht="30" customHeight="1" x14ac:dyDescent="0.2">
      <c r="A29" s="99">
        <v>27</v>
      </c>
      <c r="B29" s="123">
        <v>53</v>
      </c>
      <c r="C29" s="102" t="s">
        <v>334</v>
      </c>
      <c r="D29" s="147">
        <v>95</v>
      </c>
      <c r="E29" s="90">
        <v>81.599999999999994</v>
      </c>
      <c r="F29" s="91">
        <v>50</v>
      </c>
      <c r="G29" s="91">
        <v>90</v>
      </c>
      <c r="H29" s="91">
        <v>99</v>
      </c>
      <c r="I29" s="90">
        <v>99</v>
      </c>
      <c r="J29" s="91">
        <v>100</v>
      </c>
      <c r="K29" s="91">
        <v>98</v>
      </c>
      <c r="L29" s="90">
        <v>48</v>
      </c>
      <c r="M29" s="91">
        <v>20</v>
      </c>
      <c r="N29" s="91">
        <v>30</v>
      </c>
      <c r="O29" s="91">
        <v>100</v>
      </c>
      <c r="P29" s="90">
        <v>100</v>
      </c>
      <c r="Q29" s="91">
        <v>100</v>
      </c>
      <c r="R29" s="91">
        <v>100</v>
      </c>
      <c r="S29" s="91">
        <v>100</v>
      </c>
      <c r="T29" s="90">
        <v>98</v>
      </c>
      <c r="U29" s="91">
        <v>98</v>
      </c>
      <c r="V29" s="91">
        <v>98</v>
      </c>
      <c r="W29" s="91">
        <v>98</v>
      </c>
      <c r="X29" s="92">
        <v>85.32</v>
      </c>
    </row>
    <row r="30" spans="1:24" ht="30" customHeight="1" x14ac:dyDescent="0.2">
      <c r="A30" s="99">
        <v>28</v>
      </c>
      <c r="B30" s="123">
        <v>95</v>
      </c>
      <c r="C30" s="102" t="s">
        <v>631</v>
      </c>
      <c r="D30" s="147">
        <v>141</v>
      </c>
      <c r="E30" s="90">
        <v>83.7</v>
      </c>
      <c r="F30" s="91">
        <v>87</v>
      </c>
      <c r="G30" s="91">
        <v>60</v>
      </c>
      <c r="H30" s="91">
        <v>99</v>
      </c>
      <c r="I30" s="90">
        <v>89.5</v>
      </c>
      <c r="J30" s="91">
        <v>80</v>
      </c>
      <c r="K30" s="91">
        <v>99</v>
      </c>
      <c r="L30" s="90">
        <v>54.4</v>
      </c>
      <c r="M30" s="91">
        <v>40</v>
      </c>
      <c r="N30" s="91">
        <v>40</v>
      </c>
      <c r="O30" s="91">
        <v>88</v>
      </c>
      <c r="P30" s="90">
        <v>99</v>
      </c>
      <c r="Q30" s="91">
        <v>99</v>
      </c>
      <c r="R30" s="91">
        <v>99</v>
      </c>
      <c r="S30" s="91">
        <v>99</v>
      </c>
      <c r="T30" s="90">
        <v>99.3</v>
      </c>
      <c r="U30" s="91">
        <v>100</v>
      </c>
      <c r="V30" s="91">
        <v>99</v>
      </c>
      <c r="W30" s="91">
        <v>99</v>
      </c>
      <c r="X30" s="92">
        <v>85.18</v>
      </c>
    </row>
    <row r="31" spans="1:24" ht="30" customHeight="1" x14ac:dyDescent="0.2">
      <c r="A31" s="99">
        <v>29</v>
      </c>
      <c r="B31" s="123">
        <v>105</v>
      </c>
      <c r="C31" s="102" t="s">
        <v>640</v>
      </c>
      <c r="D31" s="147">
        <v>106</v>
      </c>
      <c r="E31" s="90">
        <v>77.900000000000006</v>
      </c>
      <c r="F31" s="91">
        <v>69</v>
      </c>
      <c r="G31" s="91">
        <v>60</v>
      </c>
      <c r="H31" s="91">
        <v>98</v>
      </c>
      <c r="I31" s="90">
        <v>95</v>
      </c>
      <c r="J31" s="91">
        <v>100</v>
      </c>
      <c r="K31" s="91">
        <v>90</v>
      </c>
      <c r="L31" s="90">
        <v>60</v>
      </c>
      <c r="M31" s="91">
        <v>20</v>
      </c>
      <c r="N31" s="91">
        <v>60</v>
      </c>
      <c r="O31" s="91">
        <v>100</v>
      </c>
      <c r="P31" s="90">
        <v>95.4</v>
      </c>
      <c r="Q31" s="91">
        <v>94</v>
      </c>
      <c r="R31" s="91">
        <v>96</v>
      </c>
      <c r="S31" s="91">
        <v>97</v>
      </c>
      <c r="T31" s="90">
        <v>96.6</v>
      </c>
      <c r="U31" s="91">
        <v>98</v>
      </c>
      <c r="V31" s="91">
        <v>96</v>
      </c>
      <c r="W31" s="91">
        <v>96</v>
      </c>
      <c r="X31" s="92">
        <v>84.98</v>
      </c>
    </row>
    <row r="32" spans="1:24" ht="79.5" customHeight="1" x14ac:dyDescent="0.2">
      <c r="A32" s="99">
        <v>30</v>
      </c>
      <c r="B32" s="123">
        <v>106</v>
      </c>
      <c r="C32" s="102" t="s">
        <v>641</v>
      </c>
      <c r="D32" s="147">
        <v>75</v>
      </c>
      <c r="E32" s="90">
        <v>82.1</v>
      </c>
      <c r="F32" s="91">
        <v>83</v>
      </c>
      <c r="G32" s="91">
        <v>60</v>
      </c>
      <c r="H32" s="91">
        <v>98</v>
      </c>
      <c r="I32" s="90">
        <v>96.5</v>
      </c>
      <c r="J32" s="91">
        <v>100</v>
      </c>
      <c r="K32" s="91">
        <v>93</v>
      </c>
      <c r="L32" s="90">
        <v>47.8</v>
      </c>
      <c r="M32" s="91">
        <v>20</v>
      </c>
      <c r="N32" s="91">
        <v>40</v>
      </c>
      <c r="O32" s="91">
        <v>86</v>
      </c>
      <c r="P32" s="90">
        <v>98.8</v>
      </c>
      <c r="Q32" s="91">
        <v>100</v>
      </c>
      <c r="R32" s="91">
        <v>100</v>
      </c>
      <c r="S32" s="91">
        <v>94</v>
      </c>
      <c r="T32" s="90">
        <v>98.1</v>
      </c>
      <c r="U32" s="91">
        <v>95</v>
      </c>
      <c r="V32" s="91">
        <v>98</v>
      </c>
      <c r="W32" s="91">
        <v>100</v>
      </c>
      <c r="X32" s="92">
        <v>84.66</v>
      </c>
    </row>
    <row r="33" spans="1:24" ht="30" customHeight="1" x14ac:dyDescent="0.2">
      <c r="A33" s="99">
        <v>31</v>
      </c>
      <c r="B33" s="123">
        <v>97</v>
      </c>
      <c r="C33" s="102" t="s">
        <v>633</v>
      </c>
      <c r="D33" s="147">
        <v>121</v>
      </c>
      <c r="E33" s="90">
        <v>91.9</v>
      </c>
      <c r="F33" s="91">
        <v>87</v>
      </c>
      <c r="G33" s="91">
        <v>90</v>
      </c>
      <c r="H33" s="91">
        <v>97</v>
      </c>
      <c r="I33" s="90">
        <v>95.5</v>
      </c>
      <c r="J33" s="91">
        <v>100</v>
      </c>
      <c r="K33" s="91">
        <v>91</v>
      </c>
      <c r="L33" s="90">
        <v>40.4</v>
      </c>
      <c r="M33" s="91">
        <v>20</v>
      </c>
      <c r="N33" s="91">
        <v>20</v>
      </c>
      <c r="O33" s="91">
        <v>88</v>
      </c>
      <c r="P33" s="90">
        <v>97.8</v>
      </c>
      <c r="Q33" s="91">
        <v>99</v>
      </c>
      <c r="R33" s="91">
        <v>98</v>
      </c>
      <c r="S33" s="91">
        <v>95</v>
      </c>
      <c r="T33" s="90">
        <v>97.6</v>
      </c>
      <c r="U33" s="91">
        <v>98</v>
      </c>
      <c r="V33" s="91">
        <v>96</v>
      </c>
      <c r="W33" s="91">
        <v>98</v>
      </c>
      <c r="X33" s="92">
        <v>84.64</v>
      </c>
    </row>
    <row r="34" spans="1:24" ht="30" customHeight="1" x14ac:dyDescent="0.2">
      <c r="A34" s="99">
        <v>32</v>
      </c>
      <c r="B34" s="123">
        <v>152</v>
      </c>
      <c r="C34" s="102" t="s">
        <v>699</v>
      </c>
      <c r="D34" s="147">
        <v>53</v>
      </c>
      <c r="E34" s="90">
        <v>86.7</v>
      </c>
      <c r="F34" s="91">
        <v>71</v>
      </c>
      <c r="G34" s="91">
        <v>90</v>
      </c>
      <c r="H34" s="91">
        <v>96</v>
      </c>
      <c r="I34" s="90">
        <v>81</v>
      </c>
      <c r="J34" s="91">
        <v>80</v>
      </c>
      <c r="K34" s="91">
        <v>82</v>
      </c>
      <c r="L34" s="90">
        <v>56.4</v>
      </c>
      <c r="M34" s="91">
        <v>20</v>
      </c>
      <c r="N34" s="91">
        <v>60</v>
      </c>
      <c r="O34" s="91">
        <v>88</v>
      </c>
      <c r="P34" s="90">
        <v>99.4</v>
      </c>
      <c r="Q34" s="91">
        <v>100</v>
      </c>
      <c r="R34" s="91">
        <v>100</v>
      </c>
      <c r="S34" s="91">
        <v>97</v>
      </c>
      <c r="T34" s="90">
        <v>99.5</v>
      </c>
      <c r="U34" s="91">
        <v>99</v>
      </c>
      <c r="V34" s="91">
        <v>99</v>
      </c>
      <c r="W34" s="91">
        <v>100</v>
      </c>
      <c r="X34" s="92">
        <v>84.6</v>
      </c>
    </row>
    <row r="35" spans="1:24" ht="30" customHeight="1" x14ac:dyDescent="0.2">
      <c r="A35" s="99">
        <v>33</v>
      </c>
      <c r="B35" s="123">
        <v>117</v>
      </c>
      <c r="C35" s="102" t="s">
        <v>668</v>
      </c>
      <c r="D35" s="147">
        <v>96</v>
      </c>
      <c r="E35" s="90">
        <v>79</v>
      </c>
      <c r="F35" s="91">
        <v>70</v>
      </c>
      <c r="G35" s="91">
        <v>60</v>
      </c>
      <c r="H35" s="91">
        <v>100</v>
      </c>
      <c r="I35" s="90">
        <v>90</v>
      </c>
      <c r="J35" s="91">
        <v>80</v>
      </c>
      <c r="K35" s="91">
        <v>100</v>
      </c>
      <c r="L35" s="90">
        <v>54</v>
      </c>
      <c r="M35" s="91">
        <v>0</v>
      </c>
      <c r="N35" s="91">
        <v>60</v>
      </c>
      <c r="O35" s="91">
        <v>100</v>
      </c>
      <c r="P35" s="90">
        <v>99.6</v>
      </c>
      <c r="Q35" s="91">
        <v>99</v>
      </c>
      <c r="R35" s="91">
        <v>100</v>
      </c>
      <c r="S35" s="91">
        <v>100</v>
      </c>
      <c r="T35" s="90">
        <v>100</v>
      </c>
      <c r="U35" s="91">
        <v>100</v>
      </c>
      <c r="V35" s="91">
        <v>100</v>
      </c>
      <c r="W35" s="91">
        <v>100</v>
      </c>
      <c r="X35" s="92">
        <v>84.52</v>
      </c>
    </row>
    <row r="36" spans="1:24" ht="30" customHeight="1" x14ac:dyDescent="0.2">
      <c r="A36" s="99">
        <v>34</v>
      </c>
      <c r="B36" s="123">
        <v>19</v>
      </c>
      <c r="C36" s="102" t="s">
        <v>274</v>
      </c>
      <c r="D36" s="147">
        <v>48</v>
      </c>
      <c r="E36" s="90">
        <v>86.3</v>
      </c>
      <c r="F36" s="91">
        <v>71</v>
      </c>
      <c r="G36" s="91">
        <v>90</v>
      </c>
      <c r="H36" s="91">
        <v>95</v>
      </c>
      <c r="I36" s="90">
        <v>79</v>
      </c>
      <c r="J36" s="91">
        <v>80</v>
      </c>
      <c r="K36" s="91">
        <v>78</v>
      </c>
      <c r="L36" s="90">
        <v>68.400000000000006</v>
      </c>
      <c r="M36" s="91">
        <v>60</v>
      </c>
      <c r="N36" s="91">
        <v>60</v>
      </c>
      <c r="O36" s="91">
        <v>88</v>
      </c>
      <c r="P36" s="90">
        <v>95.6</v>
      </c>
      <c r="Q36" s="91">
        <v>94</v>
      </c>
      <c r="R36" s="91">
        <v>96</v>
      </c>
      <c r="S36" s="91">
        <v>98</v>
      </c>
      <c r="T36" s="90">
        <v>92.6</v>
      </c>
      <c r="U36" s="91">
        <v>94</v>
      </c>
      <c r="V36" s="91">
        <v>92</v>
      </c>
      <c r="W36" s="91">
        <v>92</v>
      </c>
      <c r="X36" s="92">
        <v>84.38</v>
      </c>
    </row>
    <row r="37" spans="1:24" ht="30" customHeight="1" x14ac:dyDescent="0.2">
      <c r="A37" s="99">
        <v>35</v>
      </c>
      <c r="B37" s="123">
        <v>60</v>
      </c>
      <c r="C37" s="102" t="s">
        <v>339</v>
      </c>
      <c r="D37" s="147">
        <v>61</v>
      </c>
      <c r="E37" s="90">
        <v>86.9</v>
      </c>
      <c r="F37" s="91">
        <v>73</v>
      </c>
      <c r="G37" s="91">
        <v>90</v>
      </c>
      <c r="H37" s="91">
        <v>95</v>
      </c>
      <c r="I37" s="90">
        <v>92.5</v>
      </c>
      <c r="J37" s="91">
        <v>100</v>
      </c>
      <c r="K37" s="91">
        <v>85</v>
      </c>
      <c r="L37" s="90">
        <v>56.2</v>
      </c>
      <c r="M37" s="91">
        <v>40</v>
      </c>
      <c r="N37" s="91">
        <v>40</v>
      </c>
      <c r="O37" s="91">
        <v>94</v>
      </c>
      <c r="P37" s="90">
        <v>92.6</v>
      </c>
      <c r="Q37" s="91">
        <v>91</v>
      </c>
      <c r="R37" s="91">
        <v>93</v>
      </c>
      <c r="S37" s="91">
        <v>95</v>
      </c>
      <c r="T37" s="90">
        <v>93.4</v>
      </c>
      <c r="U37" s="91">
        <v>94</v>
      </c>
      <c r="V37" s="91">
        <v>91</v>
      </c>
      <c r="W37" s="91">
        <v>94</v>
      </c>
      <c r="X37" s="92">
        <v>84.32</v>
      </c>
    </row>
    <row r="38" spans="1:24" ht="30" customHeight="1" x14ac:dyDescent="0.2">
      <c r="A38" s="99">
        <v>36</v>
      </c>
      <c r="B38" s="123">
        <v>108</v>
      </c>
      <c r="C38" s="102" t="s">
        <v>643</v>
      </c>
      <c r="D38" s="147">
        <v>120</v>
      </c>
      <c r="E38" s="90">
        <v>80.900000000000006</v>
      </c>
      <c r="F38" s="91">
        <v>79</v>
      </c>
      <c r="G38" s="91">
        <v>60</v>
      </c>
      <c r="H38" s="91">
        <v>98</v>
      </c>
      <c r="I38" s="90">
        <v>97.5</v>
      </c>
      <c r="J38" s="91">
        <v>100</v>
      </c>
      <c r="K38" s="91">
        <v>95</v>
      </c>
      <c r="L38" s="90">
        <v>50</v>
      </c>
      <c r="M38" s="91">
        <v>40</v>
      </c>
      <c r="N38" s="91">
        <v>20</v>
      </c>
      <c r="O38" s="91">
        <v>100</v>
      </c>
      <c r="P38" s="90">
        <v>95.4</v>
      </c>
      <c r="Q38" s="91">
        <v>95</v>
      </c>
      <c r="R38" s="91">
        <v>94</v>
      </c>
      <c r="S38" s="91">
        <v>99</v>
      </c>
      <c r="T38" s="90">
        <v>97</v>
      </c>
      <c r="U38" s="91">
        <v>99</v>
      </c>
      <c r="V38" s="91">
        <v>94</v>
      </c>
      <c r="W38" s="91">
        <v>97</v>
      </c>
      <c r="X38" s="92">
        <v>84.16</v>
      </c>
    </row>
    <row r="39" spans="1:24" ht="30" customHeight="1" x14ac:dyDescent="0.2">
      <c r="A39" s="99">
        <v>37</v>
      </c>
      <c r="B39" s="123">
        <v>40</v>
      </c>
      <c r="C39" s="102" t="s">
        <v>322</v>
      </c>
      <c r="D39" s="147">
        <v>45</v>
      </c>
      <c r="E39" s="90">
        <v>85.5</v>
      </c>
      <c r="F39" s="91">
        <v>75</v>
      </c>
      <c r="G39" s="91">
        <v>90</v>
      </c>
      <c r="H39" s="91">
        <v>90</v>
      </c>
      <c r="I39" s="90">
        <v>90.5</v>
      </c>
      <c r="J39" s="91">
        <v>100</v>
      </c>
      <c r="K39" s="91">
        <v>81</v>
      </c>
      <c r="L39" s="90">
        <v>60.9</v>
      </c>
      <c r="M39" s="91">
        <v>40</v>
      </c>
      <c r="N39" s="91">
        <v>60</v>
      </c>
      <c r="O39" s="91">
        <v>83</v>
      </c>
      <c r="P39" s="90">
        <v>93.4</v>
      </c>
      <c r="Q39" s="91">
        <v>94</v>
      </c>
      <c r="R39" s="91">
        <v>94</v>
      </c>
      <c r="S39" s="91">
        <v>91</v>
      </c>
      <c r="T39" s="90">
        <v>90.1</v>
      </c>
      <c r="U39" s="91">
        <v>92</v>
      </c>
      <c r="V39" s="91">
        <v>85</v>
      </c>
      <c r="W39" s="91">
        <v>91</v>
      </c>
      <c r="X39" s="166">
        <v>84.08</v>
      </c>
    </row>
    <row r="40" spans="1:24" ht="30" customHeight="1" x14ac:dyDescent="0.2">
      <c r="A40" s="99">
        <v>37</v>
      </c>
      <c r="B40" s="123">
        <v>109</v>
      </c>
      <c r="C40" s="102" t="s">
        <v>644</v>
      </c>
      <c r="D40" s="147">
        <v>104</v>
      </c>
      <c r="E40" s="90">
        <v>78.3</v>
      </c>
      <c r="F40" s="91">
        <v>69</v>
      </c>
      <c r="G40" s="91">
        <v>60</v>
      </c>
      <c r="H40" s="91">
        <v>99</v>
      </c>
      <c r="I40" s="90">
        <v>98.5</v>
      </c>
      <c r="J40" s="91">
        <v>100</v>
      </c>
      <c r="K40" s="91">
        <v>97</v>
      </c>
      <c r="L40" s="90">
        <v>44</v>
      </c>
      <c r="M40" s="91">
        <v>20</v>
      </c>
      <c r="N40" s="91">
        <v>20</v>
      </c>
      <c r="O40" s="91">
        <v>100</v>
      </c>
      <c r="P40" s="90">
        <v>99.6</v>
      </c>
      <c r="Q40" s="91">
        <v>100</v>
      </c>
      <c r="R40" s="91">
        <v>99</v>
      </c>
      <c r="S40" s="91">
        <v>100</v>
      </c>
      <c r="T40" s="90">
        <v>100</v>
      </c>
      <c r="U40" s="91">
        <v>100</v>
      </c>
      <c r="V40" s="91">
        <v>100</v>
      </c>
      <c r="W40" s="91">
        <v>100</v>
      </c>
      <c r="X40" s="166">
        <v>84.08</v>
      </c>
    </row>
    <row r="41" spans="1:24" ht="30" customHeight="1" x14ac:dyDescent="0.2">
      <c r="A41" s="99">
        <v>38</v>
      </c>
      <c r="B41" s="123">
        <v>96</v>
      </c>
      <c r="C41" s="102" t="s">
        <v>632</v>
      </c>
      <c r="D41" s="147">
        <v>107</v>
      </c>
      <c r="E41" s="90">
        <v>79.900000000000006</v>
      </c>
      <c r="F41" s="91">
        <v>77</v>
      </c>
      <c r="G41" s="91">
        <v>60</v>
      </c>
      <c r="H41" s="91">
        <v>97</v>
      </c>
      <c r="I41" s="90">
        <v>85.5</v>
      </c>
      <c r="J41" s="91">
        <v>80</v>
      </c>
      <c r="K41" s="91">
        <v>91</v>
      </c>
      <c r="L41" s="90">
        <v>62.5</v>
      </c>
      <c r="M41" s="91">
        <v>60</v>
      </c>
      <c r="N41" s="91">
        <v>40</v>
      </c>
      <c r="O41" s="91">
        <v>95</v>
      </c>
      <c r="P41" s="90">
        <v>97</v>
      </c>
      <c r="Q41" s="91">
        <v>97</v>
      </c>
      <c r="R41" s="91">
        <v>97</v>
      </c>
      <c r="S41" s="91">
        <v>97</v>
      </c>
      <c r="T41" s="90">
        <v>95.2</v>
      </c>
      <c r="U41" s="91">
        <v>93</v>
      </c>
      <c r="V41" s="91">
        <v>94</v>
      </c>
      <c r="W41" s="91">
        <v>97</v>
      </c>
      <c r="X41" s="166">
        <v>84.02</v>
      </c>
    </row>
    <row r="42" spans="1:24" ht="30" customHeight="1" x14ac:dyDescent="0.2">
      <c r="A42" s="99">
        <v>39</v>
      </c>
      <c r="B42" s="123">
        <v>11</v>
      </c>
      <c r="C42" s="102" t="s">
        <v>269</v>
      </c>
      <c r="D42" s="147">
        <v>199</v>
      </c>
      <c r="E42" s="90">
        <v>89.2</v>
      </c>
      <c r="F42" s="91">
        <v>78</v>
      </c>
      <c r="G42" s="91">
        <v>90</v>
      </c>
      <c r="H42" s="91">
        <v>97</v>
      </c>
      <c r="I42" s="90">
        <v>95</v>
      </c>
      <c r="J42" s="91">
        <v>100</v>
      </c>
      <c r="K42" s="91">
        <v>90</v>
      </c>
      <c r="L42" s="90">
        <v>43.8</v>
      </c>
      <c r="M42" s="91">
        <v>40</v>
      </c>
      <c r="N42" s="91">
        <v>30</v>
      </c>
      <c r="O42" s="91">
        <v>66</v>
      </c>
      <c r="P42" s="90">
        <v>96</v>
      </c>
      <c r="Q42" s="91">
        <v>95</v>
      </c>
      <c r="R42" s="91">
        <v>96</v>
      </c>
      <c r="S42" s="91">
        <v>98</v>
      </c>
      <c r="T42" s="90">
        <v>95.8</v>
      </c>
      <c r="U42" s="91">
        <v>96</v>
      </c>
      <c r="V42" s="91">
        <v>95</v>
      </c>
      <c r="W42" s="91">
        <v>96</v>
      </c>
      <c r="X42" s="92">
        <v>83.96</v>
      </c>
    </row>
    <row r="43" spans="1:24" ht="30" customHeight="1" x14ac:dyDescent="0.2">
      <c r="A43" s="99">
        <v>40</v>
      </c>
      <c r="B43" s="123">
        <v>39</v>
      </c>
      <c r="C43" s="102" t="s">
        <v>280</v>
      </c>
      <c r="D43" s="147">
        <v>75</v>
      </c>
      <c r="E43" s="90">
        <v>89.3</v>
      </c>
      <c r="F43" s="91">
        <v>81</v>
      </c>
      <c r="G43" s="91">
        <v>90</v>
      </c>
      <c r="H43" s="91">
        <v>95</v>
      </c>
      <c r="I43" s="90">
        <v>87</v>
      </c>
      <c r="J43" s="91">
        <v>100</v>
      </c>
      <c r="K43" s="91">
        <v>74</v>
      </c>
      <c r="L43" s="90">
        <v>62.7</v>
      </c>
      <c r="M43" s="91">
        <v>60</v>
      </c>
      <c r="N43" s="91">
        <v>60</v>
      </c>
      <c r="O43" s="91">
        <v>69</v>
      </c>
      <c r="P43" s="90">
        <v>88.8</v>
      </c>
      <c r="Q43" s="91">
        <v>87</v>
      </c>
      <c r="R43" s="91">
        <v>90</v>
      </c>
      <c r="S43" s="91">
        <v>90</v>
      </c>
      <c r="T43" s="90">
        <v>90.2</v>
      </c>
      <c r="U43" s="91">
        <v>92</v>
      </c>
      <c r="V43" s="91">
        <v>88</v>
      </c>
      <c r="W43" s="91">
        <v>90</v>
      </c>
      <c r="X43" s="166">
        <v>83.6</v>
      </c>
    </row>
    <row r="44" spans="1:24" ht="30" customHeight="1" x14ac:dyDescent="0.2">
      <c r="A44" s="99">
        <v>40</v>
      </c>
      <c r="B44" s="123">
        <v>150</v>
      </c>
      <c r="C44" s="102" t="s">
        <v>293</v>
      </c>
      <c r="D44" s="147">
        <v>114</v>
      </c>
      <c r="E44" s="90">
        <v>77.400000000000006</v>
      </c>
      <c r="F44" s="91">
        <v>36</v>
      </c>
      <c r="G44" s="91">
        <v>90</v>
      </c>
      <c r="H44" s="91">
        <v>99</v>
      </c>
      <c r="I44" s="90">
        <v>97.5</v>
      </c>
      <c r="J44" s="91">
        <v>100</v>
      </c>
      <c r="K44" s="91">
        <v>95</v>
      </c>
      <c r="L44" s="90">
        <v>48</v>
      </c>
      <c r="M44" s="91">
        <v>60</v>
      </c>
      <c r="N44" s="91">
        <v>0</v>
      </c>
      <c r="O44" s="91">
        <v>100</v>
      </c>
      <c r="P44" s="90">
        <v>97.6</v>
      </c>
      <c r="Q44" s="91">
        <v>97</v>
      </c>
      <c r="R44" s="91">
        <v>97</v>
      </c>
      <c r="S44" s="91">
        <v>100</v>
      </c>
      <c r="T44" s="90">
        <v>97.5</v>
      </c>
      <c r="U44" s="91">
        <v>98</v>
      </c>
      <c r="V44" s="91">
        <v>98</v>
      </c>
      <c r="W44" s="91">
        <v>97</v>
      </c>
      <c r="X44" s="166">
        <v>83.6</v>
      </c>
    </row>
    <row r="45" spans="1:24" ht="30" customHeight="1" x14ac:dyDescent="0.2">
      <c r="A45" s="99">
        <v>41</v>
      </c>
      <c r="B45" s="123">
        <v>37</v>
      </c>
      <c r="C45" s="102" t="s">
        <v>321</v>
      </c>
      <c r="D45" s="147">
        <v>19</v>
      </c>
      <c r="E45" s="90">
        <v>84</v>
      </c>
      <c r="F45" s="91">
        <v>62</v>
      </c>
      <c r="G45" s="91">
        <v>90</v>
      </c>
      <c r="H45" s="91">
        <v>96</v>
      </c>
      <c r="I45" s="90">
        <v>91</v>
      </c>
      <c r="J45" s="91">
        <v>100</v>
      </c>
      <c r="K45" s="91">
        <v>82</v>
      </c>
      <c r="L45" s="90">
        <v>59</v>
      </c>
      <c r="M45" s="91">
        <v>80</v>
      </c>
      <c r="N45" s="91">
        <v>20</v>
      </c>
      <c r="O45" s="91">
        <v>90</v>
      </c>
      <c r="P45" s="90">
        <v>92.6</v>
      </c>
      <c r="Q45" s="91">
        <v>91</v>
      </c>
      <c r="R45" s="91">
        <v>93</v>
      </c>
      <c r="S45" s="91">
        <v>95</v>
      </c>
      <c r="T45" s="90">
        <v>91.2</v>
      </c>
      <c r="U45" s="91">
        <v>92</v>
      </c>
      <c r="V45" s="91">
        <v>88</v>
      </c>
      <c r="W45" s="91">
        <v>92</v>
      </c>
      <c r="X45" s="166">
        <v>83.56</v>
      </c>
    </row>
    <row r="46" spans="1:24" ht="30" customHeight="1" x14ac:dyDescent="0.2">
      <c r="A46" s="99">
        <v>41</v>
      </c>
      <c r="B46" s="123">
        <v>65</v>
      </c>
      <c r="C46" s="102" t="s">
        <v>343</v>
      </c>
      <c r="D46" s="147">
        <v>113</v>
      </c>
      <c r="E46" s="90">
        <v>88.5</v>
      </c>
      <c r="F46" s="91">
        <v>73</v>
      </c>
      <c r="G46" s="91">
        <v>90</v>
      </c>
      <c r="H46" s="91">
        <v>99</v>
      </c>
      <c r="I46" s="90">
        <v>98.5</v>
      </c>
      <c r="J46" s="91">
        <v>100</v>
      </c>
      <c r="K46" s="91">
        <v>97</v>
      </c>
      <c r="L46" s="90">
        <v>33.799999999999997</v>
      </c>
      <c r="M46" s="91">
        <v>0</v>
      </c>
      <c r="N46" s="91">
        <v>20</v>
      </c>
      <c r="O46" s="91">
        <v>86</v>
      </c>
      <c r="P46" s="90">
        <v>98.4</v>
      </c>
      <c r="Q46" s="91">
        <v>98</v>
      </c>
      <c r="R46" s="91">
        <v>98</v>
      </c>
      <c r="S46" s="91">
        <v>100</v>
      </c>
      <c r="T46" s="90">
        <v>98.6</v>
      </c>
      <c r="U46" s="91">
        <v>99</v>
      </c>
      <c r="V46" s="91">
        <v>97</v>
      </c>
      <c r="W46" s="91">
        <v>99</v>
      </c>
      <c r="X46" s="166">
        <v>83.56</v>
      </c>
    </row>
    <row r="47" spans="1:24" ht="30" customHeight="1" x14ac:dyDescent="0.2">
      <c r="A47" s="99">
        <v>42</v>
      </c>
      <c r="B47" s="123">
        <v>134</v>
      </c>
      <c r="C47" s="102" t="s">
        <v>685</v>
      </c>
      <c r="D47" s="147">
        <v>60</v>
      </c>
      <c r="E47" s="90">
        <v>79.2</v>
      </c>
      <c r="F47" s="91">
        <v>72</v>
      </c>
      <c r="G47" s="91">
        <v>60</v>
      </c>
      <c r="H47" s="91">
        <v>99</v>
      </c>
      <c r="I47" s="90">
        <v>96.5</v>
      </c>
      <c r="J47" s="91">
        <v>100</v>
      </c>
      <c r="K47" s="91">
        <v>93</v>
      </c>
      <c r="L47" s="90">
        <v>48</v>
      </c>
      <c r="M47" s="91">
        <v>20</v>
      </c>
      <c r="N47" s="91">
        <v>30</v>
      </c>
      <c r="O47" s="91">
        <v>100</v>
      </c>
      <c r="P47" s="90">
        <v>98.4</v>
      </c>
      <c r="Q47" s="91">
        <v>98</v>
      </c>
      <c r="R47" s="91">
        <v>98</v>
      </c>
      <c r="S47" s="91">
        <v>100</v>
      </c>
      <c r="T47" s="90">
        <v>94.9</v>
      </c>
      <c r="U47" s="91">
        <v>91</v>
      </c>
      <c r="V47" s="91">
        <v>98</v>
      </c>
      <c r="W47" s="91">
        <v>96</v>
      </c>
      <c r="X47" s="92">
        <v>83.4</v>
      </c>
    </row>
    <row r="48" spans="1:24" ht="30" customHeight="1" x14ac:dyDescent="0.2">
      <c r="A48" s="99">
        <v>43</v>
      </c>
      <c r="B48" s="123">
        <v>90</v>
      </c>
      <c r="C48" s="102" t="s">
        <v>626</v>
      </c>
      <c r="D48" s="147">
        <v>142</v>
      </c>
      <c r="E48" s="90">
        <v>80.099999999999994</v>
      </c>
      <c r="F48" s="91">
        <v>75</v>
      </c>
      <c r="G48" s="91">
        <v>60</v>
      </c>
      <c r="H48" s="91">
        <v>99</v>
      </c>
      <c r="I48" s="90">
        <v>98</v>
      </c>
      <c r="J48" s="91">
        <v>100</v>
      </c>
      <c r="K48" s="91">
        <v>96</v>
      </c>
      <c r="L48" s="90">
        <v>46</v>
      </c>
      <c r="M48" s="91">
        <v>0</v>
      </c>
      <c r="N48" s="91">
        <v>40</v>
      </c>
      <c r="O48" s="91">
        <v>100</v>
      </c>
      <c r="P48" s="90">
        <v>96.4</v>
      </c>
      <c r="Q48" s="91">
        <v>96</v>
      </c>
      <c r="R48" s="91">
        <v>96</v>
      </c>
      <c r="S48" s="91">
        <v>98</v>
      </c>
      <c r="T48" s="90">
        <v>95.8</v>
      </c>
      <c r="U48" s="91">
        <v>98</v>
      </c>
      <c r="V48" s="91">
        <v>92</v>
      </c>
      <c r="W48" s="91">
        <v>96</v>
      </c>
      <c r="X48" s="92">
        <v>83.26</v>
      </c>
    </row>
    <row r="49" spans="1:24" ht="30" customHeight="1" x14ac:dyDescent="0.2">
      <c r="A49" s="99">
        <v>44</v>
      </c>
      <c r="B49" s="123">
        <v>54</v>
      </c>
      <c r="C49" s="102" t="s">
        <v>335</v>
      </c>
      <c r="D49" s="147">
        <v>13</v>
      </c>
      <c r="E49" s="90">
        <v>86.4</v>
      </c>
      <c r="F49" s="91">
        <v>70</v>
      </c>
      <c r="G49" s="91">
        <v>90</v>
      </c>
      <c r="H49" s="91">
        <v>96</v>
      </c>
      <c r="I49" s="90">
        <v>75</v>
      </c>
      <c r="J49" s="91">
        <v>80</v>
      </c>
      <c r="K49" s="91">
        <v>70</v>
      </c>
      <c r="L49" s="90">
        <v>72</v>
      </c>
      <c r="M49" s="91">
        <v>60</v>
      </c>
      <c r="N49" s="91">
        <v>60</v>
      </c>
      <c r="O49" s="91">
        <v>100</v>
      </c>
      <c r="P49" s="90">
        <v>92.4</v>
      </c>
      <c r="Q49" s="91">
        <v>97</v>
      </c>
      <c r="R49" s="91">
        <v>87</v>
      </c>
      <c r="S49" s="91">
        <v>94</v>
      </c>
      <c r="T49" s="90">
        <v>89.4</v>
      </c>
      <c r="U49" s="91">
        <v>90</v>
      </c>
      <c r="V49" s="91">
        <v>87</v>
      </c>
      <c r="W49" s="91">
        <v>90</v>
      </c>
      <c r="X49" s="92">
        <v>83.04</v>
      </c>
    </row>
    <row r="50" spans="1:24" ht="30" customHeight="1" x14ac:dyDescent="0.2">
      <c r="A50" s="99">
        <v>45</v>
      </c>
      <c r="B50" s="123">
        <v>155</v>
      </c>
      <c r="C50" s="102" t="s">
        <v>295</v>
      </c>
      <c r="D50" s="147">
        <v>59</v>
      </c>
      <c r="E50" s="90">
        <v>80.900000000000006</v>
      </c>
      <c r="F50" s="91">
        <v>79</v>
      </c>
      <c r="G50" s="91">
        <v>60</v>
      </c>
      <c r="H50" s="91">
        <v>98</v>
      </c>
      <c r="I50" s="90">
        <v>94.5</v>
      </c>
      <c r="J50" s="91">
        <v>100</v>
      </c>
      <c r="K50" s="91">
        <v>89</v>
      </c>
      <c r="L50" s="90">
        <v>42.7</v>
      </c>
      <c r="M50" s="91">
        <v>0</v>
      </c>
      <c r="N50" s="91">
        <v>40</v>
      </c>
      <c r="O50" s="91">
        <v>89</v>
      </c>
      <c r="P50" s="90">
        <v>98.4</v>
      </c>
      <c r="Q50" s="91">
        <v>98</v>
      </c>
      <c r="R50" s="91">
        <v>99</v>
      </c>
      <c r="S50" s="91">
        <v>98</v>
      </c>
      <c r="T50" s="90">
        <v>98</v>
      </c>
      <c r="U50" s="91">
        <v>98</v>
      </c>
      <c r="V50" s="91">
        <v>98</v>
      </c>
      <c r="W50" s="91">
        <v>98</v>
      </c>
      <c r="X50" s="92">
        <v>82.9</v>
      </c>
    </row>
    <row r="51" spans="1:24" ht="30" customHeight="1" x14ac:dyDescent="0.2">
      <c r="A51" s="99">
        <v>46</v>
      </c>
      <c r="B51" s="123">
        <v>69</v>
      </c>
      <c r="C51" s="102" t="s">
        <v>346</v>
      </c>
      <c r="D51" s="147">
        <v>81</v>
      </c>
      <c r="E51" s="90">
        <v>84.5</v>
      </c>
      <c r="F51" s="91">
        <v>69</v>
      </c>
      <c r="G51" s="91">
        <v>90</v>
      </c>
      <c r="H51" s="91">
        <v>92</v>
      </c>
      <c r="I51" s="90">
        <v>91</v>
      </c>
      <c r="J51" s="91">
        <v>100</v>
      </c>
      <c r="K51" s="91">
        <v>82</v>
      </c>
      <c r="L51" s="90">
        <v>56.7</v>
      </c>
      <c r="M51" s="91">
        <v>20</v>
      </c>
      <c r="N51" s="91">
        <v>60</v>
      </c>
      <c r="O51" s="91">
        <v>89</v>
      </c>
      <c r="P51" s="90">
        <v>92.2</v>
      </c>
      <c r="Q51" s="91">
        <v>90</v>
      </c>
      <c r="R51" s="91">
        <v>93</v>
      </c>
      <c r="S51" s="91">
        <v>95</v>
      </c>
      <c r="T51" s="90">
        <v>89.9</v>
      </c>
      <c r="U51" s="91">
        <v>89</v>
      </c>
      <c r="V51" s="91">
        <v>86</v>
      </c>
      <c r="W51" s="91">
        <v>92</v>
      </c>
      <c r="X51" s="92">
        <v>82.86</v>
      </c>
    </row>
    <row r="52" spans="1:24" ht="30" customHeight="1" x14ac:dyDescent="0.2">
      <c r="A52" s="99">
        <v>47</v>
      </c>
      <c r="B52" s="123">
        <v>118</v>
      </c>
      <c r="C52" s="102" t="s">
        <v>669</v>
      </c>
      <c r="D52" s="147">
        <v>77</v>
      </c>
      <c r="E52" s="90">
        <v>72.400000000000006</v>
      </c>
      <c r="F52" s="91">
        <v>48</v>
      </c>
      <c r="G52" s="91">
        <v>60</v>
      </c>
      <c r="H52" s="91">
        <v>100</v>
      </c>
      <c r="I52" s="90">
        <v>99.5</v>
      </c>
      <c r="J52" s="91">
        <v>100</v>
      </c>
      <c r="K52" s="91">
        <v>99</v>
      </c>
      <c r="L52" s="90">
        <v>44</v>
      </c>
      <c r="M52" s="91">
        <v>20</v>
      </c>
      <c r="N52" s="91">
        <v>20</v>
      </c>
      <c r="O52" s="91">
        <v>100</v>
      </c>
      <c r="P52" s="90">
        <v>99.2</v>
      </c>
      <c r="Q52" s="91">
        <v>99</v>
      </c>
      <c r="R52" s="91">
        <v>99</v>
      </c>
      <c r="S52" s="91">
        <v>100</v>
      </c>
      <c r="T52" s="90">
        <v>99</v>
      </c>
      <c r="U52" s="91">
        <v>99</v>
      </c>
      <c r="V52" s="91">
        <v>99</v>
      </c>
      <c r="W52" s="91">
        <v>99</v>
      </c>
      <c r="X52" s="92">
        <v>82.82</v>
      </c>
    </row>
    <row r="53" spans="1:24" ht="30" customHeight="1" x14ac:dyDescent="0.2">
      <c r="A53" s="99">
        <v>48</v>
      </c>
      <c r="B53" s="123">
        <v>25</v>
      </c>
      <c r="C53" s="102" t="s">
        <v>313</v>
      </c>
      <c r="D53" s="147">
        <v>75</v>
      </c>
      <c r="E53" s="90">
        <v>87.3</v>
      </c>
      <c r="F53" s="91">
        <v>73</v>
      </c>
      <c r="G53" s="91">
        <v>90</v>
      </c>
      <c r="H53" s="91">
        <v>96</v>
      </c>
      <c r="I53" s="90">
        <v>81.5</v>
      </c>
      <c r="J53" s="91">
        <v>80</v>
      </c>
      <c r="K53" s="91">
        <v>83</v>
      </c>
      <c r="L53" s="90">
        <v>63.6</v>
      </c>
      <c r="M53" s="91">
        <v>60</v>
      </c>
      <c r="N53" s="91">
        <v>60</v>
      </c>
      <c r="O53" s="91">
        <v>72</v>
      </c>
      <c r="P53" s="90">
        <v>91.8</v>
      </c>
      <c r="Q53" s="91">
        <v>91</v>
      </c>
      <c r="R53" s="91">
        <v>91</v>
      </c>
      <c r="S53" s="91">
        <v>95</v>
      </c>
      <c r="T53" s="90">
        <v>89.7</v>
      </c>
      <c r="U53" s="91">
        <v>91</v>
      </c>
      <c r="V53" s="91">
        <v>87</v>
      </c>
      <c r="W53" s="91">
        <v>90</v>
      </c>
      <c r="X53" s="92">
        <v>82.78</v>
      </c>
    </row>
    <row r="54" spans="1:24" ht="30" customHeight="1" x14ac:dyDescent="0.2">
      <c r="A54" s="99">
        <v>49</v>
      </c>
      <c r="B54" s="123">
        <v>7</v>
      </c>
      <c r="C54" s="102" t="s">
        <v>265</v>
      </c>
      <c r="D54" s="147">
        <v>38</v>
      </c>
      <c r="E54" s="90">
        <v>80.7</v>
      </c>
      <c r="F54" s="91">
        <v>53</v>
      </c>
      <c r="G54" s="91">
        <v>100</v>
      </c>
      <c r="H54" s="91">
        <v>87</v>
      </c>
      <c r="I54" s="90">
        <v>86.5</v>
      </c>
      <c r="J54" s="91">
        <v>100</v>
      </c>
      <c r="K54" s="91">
        <v>73</v>
      </c>
      <c r="L54" s="90">
        <v>60.6</v>
      </c>
      <c r="M54" s="91">
        <v>40</v>
      </c>
      <c r="N54" s="91">
        <v>60</v>
      </c>
      <c r="O54" s="91">
        <v>82</v>
      </c>
      <c r="P54" s="90">
        <v>95.8</v>
      </c>
      <c r="Q54" s="91">
        <v>96</v>
      </c>
      <c r="R54" s="91">
        <v>94</v>
      </c>
      <c r="S54" s="91">
        <v>99</v>
      </c>
      <c r="T54" s="90">
        <v>90.2</v>
      </c>
      <c r="U54" s="91">
        <v>88</v>
      </c>
      <c r="V54" s="91">
        <v>89</v>
      </c>
      <c r="W54" s="91">
        <v>92</v>
      </c>
      <c r="X54" s="166">
        <v>82.76</v>
      </c>
    </row>
    <row r="55" spans="1:24" ht="30" customHeight="1" x14ac:dyDescent="0.2">
      <c r="A55" s="99">
        <v>49</v>
      </c>
      <c r="B55" s="123">
        <v>9</v>
      </c>
      <c r="C55" s="102" t="s">
        <v>267</v>
      </c>
      <c r="D55" s="147">
        <v>75</v>
      </c>
      <c r="E55" s="90">
        <v>90.6</v>
      </c>
      <c r="F55" s="91">
        <v>74</v>
      </c>
      <c r="G55" s="91">
        <v>100</v>
      </c>
      <c r="H55" s="91">
        <v>96</v>
      </c>
      <c r="I55" s="90">
        <v>93</v>
      </c>
      <c r="J55" s="91">
        <v>100</v>
      </c>
      <c r="K55" s="91">
        <v>86</v>
      </c>
      <c r="L55" s="90">
        <v>48</v>
      </c>
      <c r="M55" s="91">
        <v>20</v>
      </c>
      <c r="N55" s="91">
        <v>30</v>
      </c>
      <c r="O55" s="91">
        <v>100</v>
      </c>
      <c r="P55" s="90">
        <v>91.4</v>
      </c>
      <c r="Q55" s="91">
        <v>88</v>
      </c>
      <c r="R55" s="91">
        <v>92</v>
      </c>
      <c r="S55" s="91">
        <v>97</v>
      </c>
      <c r="T55" s="90">
        <v>90.8</v>
      </c>
      <c r="U55" s="91">
        <v>92</v>
      </c>
      <c r="V55" s="91">
        <v>91</v>
      </c>
      <c r="W55" s="91">
        <v>90</v>
      </c>
      <c r="X55" s="166">
        <v>82.76</v>
      </c>
    </row>
    <row r="56" spans="1:24" ht="30" customHeight="1" x14ac:dyDescent="0.2">
      <c r="A56" s="99">
        <v>49</v>
      </c>
      <c r="B56" s="123">
        <v>38</v>
      </c>
      <c r="C56" s="102" t="s">
        <v>279</v>
      </c>
      <c r="D56" s="147">
        <v>116</v>
      </c>
      <c r="E56" s="90">
        <v>85.4</v>
      </c>
      <c r="F56" s="91">
        <v>72</v>
      </c>
      <c r="G56" s="91">
        <v>90</v>
      </c>
      <c r="H56" s="91">
        <v>92</v>
      </c>
      <c r="I56" s="90">
        <v>89</v>
      </c>
      <c r="J56" s="91">
        <v>100</v>
      </c>
      <c r="K56" s="91">
        <v>78</v>
      </c>
      <c r="L56" s="90">
        <v>61.2</v>
      </c>
      <c r="M56" s="91">
        <v>40</v>
      </c>
      <c r="N56" s="91">
        <v>60</v>
      </c>
      <c r="O56" s="91">
        <v>84</v>
      </c>
      <c r="P56" s="90">
        <v>90.4</v>
      </c>
      <c r="Q56" s="91">
        <v>90</v>
      </c>
      <c r="R56" s="91">
        <v>90</v>
      </c>
      <c r="S56" s="91">
        <v>92</v>
      </c>
      <c r="T56" s="90">
        <v>87.8</v>
      </c>
      <c r="U56" s="91">
        <v>90</v>
      </c>
      <c r="V56" s="91">
        <v>84</v>
      </c>
      <c r="W56" s="91">
        <v>88</v>
      </c>
      <c r="X56" s="166">
        <v>82.76</v>
      </c>
    </row>
    <row r="57" spans="1:24" ht="30" customHeight="1" x14ac:dyDescent="0.2">
      <c r="A57" s="99">
        <v>50</v>
      </c>
      <c r="B57" s="123">
        <v>27</v>
      </c>
      <c r="C57" s="102" t="s">
        <v>315</v>
      </c>
      <c r="D57" s="147">
        <v>52</v>
      </c>
      <c r="E57" s="90">
        <v>89.9</v>
      </c>
      <c r="F57" s="91">
        <v>83</v>
      </c>
      <c r="G57" s="91">
        <v>90</v>
      </c>
      <c r="H57" s="91">
        <v>95</v>
      </c>
      <c r="I57" s="90">
        <v>92.5</v>
      </c>
      <c r="J57" s="91">
        <v>100</v>
      </c>
      <c r="K57" s="91">
        <v>85</v>
      </c>
      <c r="L57" s="90">
        <v>44.9</v>
      </c>
      <c r="M57" s="91">
        <v>40</v>
      </c>
      <c r="N57" s="91">
        <v>20</v>
      </c>
      <c r="O57" s="91">
        <v>83</v>
      </c>
      <c r="P57" s="90">
        <v>93</v>
      </c>
      <c r="Q57" s="91">
        <v>92</v>
      </c>
      <c r="R57" s="91">
        <v>93</v>
      </c>
      <c r="S57" s="91">
        <v>95</v>
      </c>
      <c r="T57" s="90">
        <v>93.1</v>
      </c>
      <c r="U57" s="91">
        <v>97</v>
      </c>
      <c r="V57" s="91">
        <v>90</v>
      </c>
      <c r="W57" s="91">
        <v>92</v>
      </c>
      <c r="X57" s="166">
        <v>82.68</v>
      </c>
    </row>
    <row r="58" spans="1:24" ht="30" customHeight="1" x14ac:dyDescent="0.2">
      <c r="A58" s="99">
        <v>51</v>
      </c>
      <c r="B58" s="123">
        <v>153</v>
      </c>
      <c r="C58" s="102" t="s">
        <v>700</v>
      </c>
      <c r="D58" s="147">
        <v>57</v>
      </c>
      <c r="E58" s="90">
        <v>92.4</v>
      </c>
      <c r="F58" s="91">
        <v>86</v>
      </c>
      <c r="G58" s="91">
        <v>90</v>
      </c>
      <c r="H58" s="91">
        <v>99</v>
      </c>
      <c r="I58" s="90">
        <v>77.5</v>
      </c>
      <c r="J58" s="91">
        <v>60</v>
      </c>
      <c r="K58" s="91">
        <v>95</v>
      </c>
      <c r="L58" s="90">
        <v>46</v>
      </c>
      <c r="M58" s="91">
        <v>20</v>
      </c>
      <c r="N58" s="91">
        <v>40</v>
      </c>
      <c r="O58" s="91">
        <v>80</v>
      </c>
      <c r="P58" s="90">
        <v>98.8</v>
      </c>
      <c r="Q58" s="91">
        <v>98</v>
      </c>
      <c r="R58" s="91">
        <v>100</v>
      </c>
      <c r="S58" s="91">
        <v>98</v>
      </c>
      <c r="T58" s="90">
        <v>98.5</v>
      </c>
      <c r="U58" s="91">
        <v>98</v>
      </c>
      <c r="V58" s="91">
        <v>98</v>
      </c>
      <c r="W58" s="91">
        <v>99</v>
      </c>
      <c r="X58" s="92">
        <v>82.64</v>
      </c>
    </row>
    <row r="59" spans="1:24" ht="30" customHeight="1" x14ac:dyDescent="0.2">
      <c r="A59" s="99">
        <v>52</v>
      </c>
      <c r="B59" s="123">
        <v>92</v>
      </c>
      <c r="C59" s="102" t="s">
        <v>628</v>
      </c>
      <c r="D59" s="147">
        <v>47</v>
      </c>
      <c r="E59" s="90">
        <v>77.099999999999994</v>
      </c>
      <c r="F59" s="91">
        <v>77</v>
      </c>
      <c r="G59" s="91">
        <v>60</v>
      </c>
      <c r="H59" s="91">
        <v>90</v>
      </c>
      <c r="I59" s="90">
        <v>89</v>
      </c>
      <c r="J59" s="91">
        <v>80</v>
      </c>
      <c r="K59" s="91">
        <v>98</v>
      </c>
      <c r="L59" s="90">
        <v>50</v>
      </c>
      <c r="M59" s="91">
        <v>40</v>
      </c>
      <c r="N59" s="91">
        <v>20</v>
      </c>
      <c r="O59" s="91">
        <v>100</v>
      </c>
      <c r="P59" s="90">
        <v>98.4</v>
      </c>
      <c r="Q59" s="91">
        <v>98</v>
      </c>
      <c r="R59" s="91">
        <v>98</v>
      </c>
      <c r="S59" s="91">
        <v>100</v>
      </c>
      <c r="T59" s="90">
        <v>98.6</v>
      </c>
      <c r="U59" s="91">
        <v>100</v>
      </c>
      <c r="V59" s="91">
        <v>98</v>
      </c>
      <c r="W59" s="91">
        <v>98</v>
      </c>
      <c r="X59" s="92">
        <v>82.62</v>
      </c>
    </row>
    <row r="60" spans="1:24" ht="30" customHeight="1" x14ac:dyDescent="0.2">
      <c r="A60" s="99">
        <v>53</v>
      </c>
      <c r="B60" s="123">
        <v>133</v>
      </c>
      <c r="C60" s="102" t="s">
        <v>684</v>
      </c>
      <c r="D60" s="147">
        <v>124</v>
      </c>
      <c r="E60" s="90">
        <v>86.9</v>
      </c>
      <c r="F60" s="91">
        <v>73</v>
      </c>
      <c r="G60" s="91">
        <v>90</v>
      </c>
      <c r="H60" s="91">
        <v>95</v>
      </c>
      <c r="I60" s="90">
        <v>92</v>
      </c>
      <c r="J60" s="91">
        <v>100</v>
      </c>
      <c r="K60" s="91">
        <v>84</v>
      </c>
      <c r="L60" s="90">
        <v>42</v>
      </c>
      <c r="M60" s="91">
        <v>0</v>
      </c>
      <c r="N60" s="91">
        <v>30</v>
      </c>
      <c r="O60" s="91">
        <v>100</v>
      </c>
      <c r="P60" s="90">
        <v>96.8</v>
      </c>
      <c r="Q60" s="91">
        <v>97</v>
      </c>
      <c r="R60" s="91">
        <v>96</v>
      </c>
      <c r="S60" s="91">
        <v>98</v>
      </c>
      <c r="T60" s="90">
        <v>94.9</v>
      </c>
      <c r="U60" s="91">
        <v>97</v>
      </c>
      <c r="V60" s="91">
        <v>94</v>
      </c>
      <c r="W60" s="91">
        <v>94</v>
      </c>
      <c r="X60" s="92">
        <v>82.52</v>
      </c>
    </row>
    <row r="61" spans="1:24" ht="30" customHeight="1" x14ac:dyDescent="0.2">
      <c r="A61" s="99">
        <v>54</v>
      </c>
      <c r="B61" s="123">
        <v>85</v>
      </c>
      <c r="C61" s="102" t="s">
        <v>289</v>
      </c>
      <c r="D61" s="147">
        <v>64</v>
      </c>
      <c r="E61" s="90">
        <v>80.099999999999994</v>
      </c>
      <c r="F61" s="91">
        <v>75</v>
      </c>
      <c r="G61" s="91">
        <v>60</v>
      </c>
      <c r="H61" s="91">
        <v>99</v>
      </c>
      <c r="I61" s="90">
        <v>97</v>
      </c>
      <c r="J61" s="91">
        <v>100</v>
      </c>
      <c r="K61" s="91">
        <v>94</v>
      </c>
      <c r="L61" s="90">
        <v>42</v>
      </c>
      <c r="M61" s="91">
        <v>20</v>
      </c>
      <c r="N61" s="91">
        <v>30</v>
      </c>
      <c r="O61" s="91">
        <v>80</v>
      </c>
      <c r="P61" s="90">
        <v>95.8</v>
      </c>
      <c r="Q61" s="91">
        <v>95</v>
      </c>
      <c r="R61" s="91">
        <v>96</v>
      </c>
      <c r="S61" s="91">
        <v>97</v>
      </c>
      <c r="T61" s="90">
        <v>95.8</v>
      </c>
      <c r="U61" s="91">
        <v>97</v>
      </c>
      <c r="V61" s="91">
        <v>96</v>
      </c>
      <c r="W61" s="91">
        <v>95</v>
      </c>
      <c r="X61" s="92">
        <v>82.14</v>
      </c>
    </row>
    <row r="62" spans="1:24" ht="30" customHeight="1" x14ac:dyDescent="0.2">
      <c r="A62" s="99">
        <v>55</v>
      </c>
      <c r="B62" s="123">
        <v>79</v>
      </c>
      <c r="C62" s="102" t="s">
        <v>617</v>
      </c>
      <c r="D62" s="147">
        <v>53</v>
      </c>
      <c r="E62" s="90">
        <v>82</v>
      </c>
      <c r="F62" s="91">
        <v>62</v>
      </c>
      <c r="G62" s="91">
        <v>90</v>
      </c>
      <c r="H62" s="91">
        <v>91</v>
      </c>
      <c r="I62" s="90">
        <v>88.5</v>
      </c>
      <c r="J62" s="91">
        <v>100</v>
      </c>
      <c r="K62" s="91">
        <v>77</v>
      </c>
      <c r="L62" s="90">
        <v>50</v>
      </c>
      <c r="M62" s="91">
        <v>40</v>
      </c>
      <c r="N62" s="91">
        <v>20</v>
      </c>
      <c r="O62" s="91">
        <v>100</v>
      </c>
      <c r="P62" s="90">
        <v>95.2</v>
      </c>
      <c r="Q62" s="91">
        <v>93</v>
      </c>
      <c r="R62" s="91">
        <v>97</v>
      </c>
      <c r="S62" s="91">
        <v>96</v>
      </c>
      <c r="T62" s="90">
        <v>94.8</v>
      </c>
      <c r="U62" s="91">
        <v>96</v>
      </c>
      <c r="V62" s="91">
        <v>90</v>
      </c>
      <c r="W62" s="91">
        <v>96</v>
      </c>
      <c r="X62" s="92">
        <v>82.1</v>
      </c>
    </row>
    <row r="63" spans="1:24" ht="30" customHeight="1" x14ac:dyDescent="0.2">
      <c r="A63" s="99">
        <v>56</v>
      </c>
      <c r="B63" s="123">
        <v>158</v>
      </c>
      <c r="C63" s="102" t="s">
        <v>702</v>
      </c>
      <c r="D63" s="147">
        <v>31</v>
      </c>
      <c r="E63" s="90">
        <v>77.099999999999994</v>
      </c>
      <c r="F63" s="91">
        <v>65</v>
      </c>
      <c r="G63" s="91">
        <v>60</v>
      </c>
      <c r="H63" s="91">
        <v>99</v>
      </c>
      <c r="I63" s="90">
        <v>79</v>
      </c>
      <c r="J63" s="91">
        <v>60</v>
      </c>
      <c r="K63" s="91">
        <v>98</v>
      </c>
      <c r="L63" s="90">
        <v>54</v>
      </c>
      <c r="M63" s="91">
        <v>40</v>
      </c>
      <c r="N63" s="91">
        <v>30</v>
      </c>
      <c r="O63" s="91">
        <v>100</v>
      </c>
      <c r="P63" s="90">
        <v>100</v>
      </c>
      <c r="Q63" s="91">
        <v>100</v>
      </c>
      <c r="R63" s="91">
        <v>100</v>
      </c>
      <c r="S63" s="91">
        <v>100</v>
      </c>
      <c r="T63" s="90">
        <v>100</v>
      </c>
      <c r="U63" s="91">
        <v>100</v>
      </c>
      <c r="V63" s="91">
        <v>100</v>
      </c>
      <c r="W63" s="91">
        <v>100</v>
      </c>
      <c r="X63" s="92">
        <v>82.02</v>
      </c>
    </row>
    <row r="64" spans="1:24" ht="30" customHeight="1" x14ac:dyDescent="0.2">
      <c r="A64" s="99">
        <v>57</v>
      </c>
      <c r="B64" s="123">
        <v>159</v>
      </c>
      <c r="C64" s="102" t="s">
        <v>703</v>
      </c>
      <c r="D64" s="147">
        <v>50</v>
      </c>
      <c r="E64" s="90">
        <v>79</v>
      </c>
      <c r="F64" s="91">
        <v>70</v>
      </c>
      <c r="G64" s="91">
        <v>60</v>
      </c>
      <c r="H64" s="91">
        <v>100</v>
      </c>
      <c r="I64" s="90">
        <v>79</v>
      </c>
      <c r="J64" s="91">
        <v>60</v>
      </c>
      <c r="K64" s="91">
        <v>98</v>
      </c>
      <c r="L64" s="90">
        <v>52</v>
      </c>
      <c r="M64" s="91">
        <v>20</v>
      </c>
      <c r="N64" s="91">
        <v>40</v>
      </c>
      <c r="O64" s="91">
        <v>100</v>
      </c>
      <c r="P64" s="90">
        <v>100</v>
      </c>
      <c r="Q64" s="91">
        <v>100</v>
      </c>
      <c r="R64" s="91">
        <v>100</v>
      </c>
      <c r="S64" s="91">
        <v>100</v>
      </c>
      <c r="T64" s="90">
        <v>99.8</v>
      </c>
      <c r="U64" s="91">
        <v>100</v>
      </c>
      <c r="V64" s="91">
        <v>99</v>
      </c>
      <c r="W64" s="91">
        <v>100</v>
      </c>
      <c r="X64" s="92">
        <v>81.96</v>
      </c>
    </row>
    <row r="65" spans="1:24" ht="30" customHeight="1" x14ac:dyDescent="0.2">
      <c r="A65" s="99">
        <v>58</v>
      </c>
      <c r="B65" s="123">
        <v>128</v>
      </c>
      <c r="C65" s="102" t="s">
        <v>679</v>
      </c>
      <c r="D65" s="147">
        <v>66</v>
      </c>
      <c r="E65" s="90">
        <v>80.599999999999994</v>
      </c>
      <c r="F65" s="91">
        <v>78</v>
      </c>
      <c r="G65" s="91">
        <v>60</v>
      </c>
      <c r="H65" s="91">
        <v>98</v>
      </c>
      <c r="I65" s="90">
        <v>83.5</v>
      </c>
      <c r="J65" s="91">
        <v>100</v>
      </c>
      <c r="K65" s="91">
        <v>67</v>
      </c>
      <c r="L65" s="90">
        <v>54</v>
      </c>
      <c r="M65" s="91">
        <v>40</v>
      </c>
      <c r="N65" s="91">
        <v>30</v>
      </c>
      <c r="O65" s="91">
        <v>100</v>
      </c>
      <c r="P65" s="90">
        <v>94.4</v>
      </c>
      <c r="Q65" s="91">
        <v>93</v>
      </c>
      <c r="R65" s="91">
        <v>96</v>
      </c>
      <c r="S65" s="91">
        <v>94</v>
      </c>
      <c r="T65" s="90">
        <v>97.2</v>
      </c>
      <c r="U65" s="91">
        <v>100</v>
      </c>
      <c r="V65" s="91">
        <v>96</v>
      </c>
      <c r="W65" s="91">
        <v>96</v>
      </c>
      <c r="X65" s="92">
        <v>81.94</v>
      </c>
    </row>
    <row r="66" spans="1:24" ht="30" customHeight="1" x14ac:dyDescent="0.2">
      <c r="A66" s="99">
        <v>59</v>
      </c>
      <c r="B66" s="123">
        <v>127</v>
      </c>
      <c r="C66" s="102" t="s">
        <v>678</v>
      </c>
      <c r="D66" s="147">
        <v>100</v>
      </c>
      <c r="E66" s="90">
        <v>76.8</v>
      </c>
      <c r="F66" s="91">
        <v>64</v>
      </c>
      <c r="G66" s="91">
        <v>60</v>
      </c>
      <c r="H66" s="91">
        <v>99</v>
      </c>
      <c r="I66" s="90">
        <v>88.5</v>
      </c>
      <c r="J66" s="91">
        <v>80</v>
      </c>
      <c r="K66" s="91">
        <v>97</v>
      </c>
      <c r="L66" s="90">
        <v>44</v>
      </c>
      <c r="M66" s="91">
        <v>20</v>
      </c>
      <c r="N66" s="91">
        <v>20</v>
      </c>
      <c r="O66" s="91">
        <v>100</v>
      </c>
      <c r="P66" s="90">
        <v>100</v>
      </c>
      <c r="Q66" s="91">
        <v>100</v>
      </c>
      <c r="R66" s="91">
        <v>100</v>
      </c>
      <c r="S66" s="91">
        <v>100</v>
      </c>
      <c r="T66" s="90">
        <v>99.7</v>
      </c>
      <c r="U66" s="91">
        <v>99</v>
      </c>
      <c r="V66" s="91">
        <v>100</v>
      </c>
      <c r="W66" s="91">
        <v>100</v>
      </c>
      <c r="X66" s="92">
        <v>81.8</v>
      </c>
    </row>
    <row r="67" spans="1:24" ht="30" customHeight="1" x14ac:dyDescent="0.2">
      <c r="A67" s="99">
        <v>60</v>
      </c>
      <c r="B67" s="123">
        <v>2</v>
      </c>
      <c r="C67" s="102" t="s">
        <v>261</v>
      </c>
      <c r="D67" s="147">
        <v>50</v>
      </c>
      <c r="E67" s="90">
        <v>77.400000000000006</v>
      </c>
      <c r="F67" s="91">
        <v>70</v>
      </c>
      <c r="G67" s="91">
        <v>60</v>
      </c>
      <c r="H67" s="91">
        <v>96</v>
      </c>
      <c r="I67" s="90">
        <v>94</v>
      </c>
      <c r="J67" s="91">
        <v>100</v>
      </c>
      <c r="K67" s="91">
        <v>88</v>
      </c>
      <c r="L67" s="90">
        <v>48.2</v>
      </c>
      <c r="M67" s="91">
        <v>40</v>
      </c>
      <c r="N67" s="91">
        <v>20</v>
      </c>
      <c r="O67" s="91">
        <v>94</v>
      </c>
      <c r="P67" s="90">
        <v>94</v>
      </c>
      <c r="Q67" s="91">
        <v>94</v>
      </c>
      <c r="R67" s="91">
        <v>93</v>
      </c>
      <c r="S67" s="91">
        <v>96</v>
      </c>
      <c r="T67" s="90">
        <v>94.9</v>
      </c>
      <c r="U67" s="91">
        <v>96</v>
      </c>
      <c r="V67" s="91">
        <v>93</v>
      </c>
      <c r="W67" s="91">
        <v>95</v>
      </c>
      <c r="X67" s="92">
        <v>81.7</v>
      </c>
    </row>
    <row r="68" spans="1:24" ht="30" customHeight="1" x14ac:dyDescent="0.2">
      <c r="A68" s="99">
        <v>61</v>
      </c>
      <c r="B68" s="123">
        <v>123</v>
      </c>
      <c r="C68" s="102" t="s">
        <v>674</v>
      </c>
      <c r="D68" s="147">
        <v>60</v>
      </c>
      <c r="E68" s="90">
        <v>74.599999999999994</v>
      </c>
      <c r="F68" s="91">
        <v>58</v>
      </c>
      <c r="G68" s="91">
        <v>60</v>
      </c>
      <c r="H68" s="91">
        <v>98</v>
      </c>
      <c r="I68" s="90">
        <v>90</v>
      </c>
      <c r="J68" s="91">
        <v>80</v>
      </c>
      <c r="K68" s="91">
        <v>100</v>
      </c>
      <c r="L68" s="90">
        <v>48</v>
      </c>
      <c r="M68" s="91">
        <v>20</v>
      </c>
      <c r="N68" s="91">
        <v>30</v>
      </c>
      <c r="O68" s="91">
        <v>100</v>
      </c>
      <c r="P68" s="90">
        <v>98.8</v>
      </c>
      <c r="Q68" s="91">
        <v>97</v>
      </c>
      <c r="R68" s="91">
        <v>100</v>
      </c>
      <c r="S68" s="91">
        <v>100</v>
      </c>
      <c r="T68" s="90">
        <v>97</v>
      </c>
      <c r="U68" s="91">
        <v>100</v>
      </c>
      <c r="V68" s="91">
        <v>100</v>
      </c>
      <c r="W68" s="91">
        <v>94</v>
      </c>
      <c r="X68" s="92">
        <v>81.680000000000007</v>
      </c>
    </row>
    <row r="69" spans="1:24" ht="30" customHeight="1" x14ac:dyDescent="0.2">
      <c r="A69" s="99">
        <v>62</v>
      </c>
      <c r="B69" s="123">
        <v>64</v>
      </c>
      <c r="C69" s="102" t="s">
        <v>284</v>
      </c>
      <c r="D69" s="147">
        <v>98</v>
      </c>
      <c r="E69" s="90">
        <v>84.7</v>
      </c>
      <c r="F69" s="91">
        <v>53</v>
      </c>
      <c r="G69" s="91">
        <v>100</v>
      </c>
      <c r="H69" s="91">
        <v>97</v>
      </c>
      <c r="I69" s="90">
        <v>84</v>
      </c>
      <c r="J69" s="91">
        <v>80</v>
      </c>
      <c r="K69" s="91">
        <v>88</v>
      </c>
      <c r="L69" s="90">
        <v>50</v>
      </c>
      <c r="M69" s="91">
        <v>40</v>
      </c>
      <c r="N69" s="91">
        <v>20</v>
      </c>
      <c r="O69" s="91">
        <v>100</v>
      </c>
      <c r="P69" s="90">
        <v>93.6</v>
      </c>
      <c r="Q69" s="91">
        <v>92</v>
      </c>
      <c r="R69" s="91">
        <v>93</v>
      </c>
      <c r="S69" s="91">
        <v>98</v>
      </c>
      <c r="T69" s="90">
        <v>95.4</v>
      </c>
      <c r="U69" s="91">
        <v>94</v>
      </c>
      <c r="V69" s="91">
        <v>96</v>
      </c>
      <c r="W69" s="91">
        <v>96</v>
      </c>
      <c r="X69" s="92">
        <v>81.540000000000006</v>
      </c>
    </row>
    <row r="70" spans="1:24" ht="30" customHeight="1" x14ac:dyDescent="0.2">
      <c r="A70" s="99">
        <v>63</v>
      </c>
      <c r="B70" s="123">
        <v>80</v>
      </c>
      <c r="C70" s="102" t="s">
        <v>618</v>
      </c>
      <c r="D70" s="147">
        <v>33</v>
      </c>
      <c r="E70" s="90">
        <v>85.2</v>
      </c>
      <c r="F70" s="91">
        <v>66</v>
      </c>
      <c r="G70" s="91">
        <v>90</v>
      </c>
      <c r="H70" s="91">
        <v>96</v>
      </c>
      <c r="I70" s="90">
        <v>84.5</v>
      </c>
      <c r="J70" s="91">
        <v>80</v>
      </c>
      <c r="K70" s="91">
        <v>89</v>
      </c>
      <c r="L70" s="90">
        <v>46.9</v>
      </c>
      <c r="M70" s="91">
        <v>20</v>
      </c>
      <c r="N70" s="91">
        <v>40</v>
      </c>
      <c r="O70" s="91">
        <v>83</v>
      </c>
      <c r="P70" s="90">
        <v>96</v>
      </c>
      <c r="Q70" s="91">
        <v>94</v>
      </c>
      <c r="R70" s="91">
        <v>97</v>
      </c>
      <c r="S70" s="91">
        <v>98</v>
      </c>
      <c r="T70" s="90">
        <v>94.9</v>
      </c>
      <c r="U70" s="91">
        <v>92</v>
      </c>
      <c r="V70" s="91">
        <v>94</v>
      </c>
      <c r="W70" s="91">
        <v>97</v>
      </c>
      <c r="X70" s="92">
        <v>81.5</v>
      </c>
    </row>
    <row r="71" spans="1:24" ht="30" customHeight="1" x14ac:dyDescent="0.2">
      <c r="A71" s="99">
        <v>64</v>
      </c>
      <c r="B71" s="123">
        <v>132</v>
      </c>
      <c r="C71" s="102" t="s">
        <v>683</v>
      </c>
      <c r="D71" s="147">
        <v>61</v>
      </c>
      <c r="E71" s="90">
        <v>81.099999999999994</v>
      </c>
      <c r="F71" s="91">
        <v>81</v>
      </c>
      <c r="G71" s="91">
        <v>60</v>
      </c>
      <c r="H71" s="91">
        <v>97</v>
      </c>
      <c r="I71" s="90">
        <v>92.5</v>
      </c>
      <c r="J71" s="91">
        <v>100</v>
      </c>
      <c r="K71" s="91">
        <v>85</v>
      </c>
      <c r="L71" s="90">
        <v>44.1</v>
      </c>
      <c r="M71" s="91">
        <v>40</v>
      </c>
      <c r="N71" s="91">
        <v>30</v>
      </c>
      <c r="O71" s="91">
        <v>67</v>
      </c>
      <c r="P71" s="90">
        <v>95.2</v>
      </c>
      <c r="Q71" s="91">
        <v>94</v>
      </c>
      <c r="R71" s="91">
        <v>96</v>
      </c>
      <c r="S71" s="91">
        <v>96</v>
      </c>
      <c r="T71" s="90">
        <v>94.2</v>
      </c>
      <c r="U71" s="91">
        <v>94</v>
      </c>
      <c r="V71" s="91">
        <v>95</v>
      </c>
      <c r="W71" s="91">
        <v>94</v>
      </c>
      <c r="X71" s="92">
        <v>81.42</v>
      </c>
    </row>
    <row r="72" spans="1:24" ht="30" customHeight="1" x14ac:dyDescent="0.2">
      <c r="A72" s="99">
        <v>65</v>
      </c>
      <c r="B72" s="123">
        <v>101</v>
      </c>
      <c r="C72" s="102" t="s">
        <v>636</v>
      </c>
      <c r="D72" s="147">
        <v>106</v>
      </c>
      <c r="E72" s="90">
        <v>77.8</v>
      </c>
      <c r="F72" s="91">
        <v>66</v>
      </c>
      <c r="G72" s="91">
        <v>60</v>
      </c>
      <c r="H72" s="91">
        <v>100</v>
      </c>
      <c r="I72" s="90">
        <v>90</v>
      </c>
      <c r="J72" s="91">
        <v>80</v>
      </c>
      <c r="K72" s="91">
        <v>100</v>
      </c>
      <c r="L72" s="90">
        <v>41</v>
      </c>
      <c r="M72" s="91">
        <v>20</v>
      </c>
      <c r="N72" s="91">
        <v>20</v>
      </c>
      <c r="O72" s="91">
        <v>90</v>
      </c>
      <c r="P72" s="90">
        <v>98.8</v>
      </c>
      <c r="Q72" s="91">
        <v>100</v>
      </c>
      <c r="R72" s="91">
        <v>97</v>
      </c>
      <c r="S72" s="91">
        <v>100</v>
      </c>
      <c r="T72" s="90">
        <v>99.4</v>
      </c>
      <c r="U72" s="91">
        <v>100</v>
      </c>
      <c r="V72" s="91">
        <v>97</v>
      </c>
      <c r="W72" s="91">
        <v>100</v>
      </c>
      <c r="X72" s="92">
        <v>81.400000000000006</v>
      </c>
    </row>
    <row r="73" spans="1:24" ht="30" customHeight="1" x14ac:dyDescent="0.2">
      <c r="A73" s="99">
        <v>66</v>
      </c>
      <c r="B73" s="123">
        <v>3</v>
      </c>
      <c r="C73" s="102" t="s">
        <v>262</v>
      </c>
      <c r="D73" s="147">
        <v>55</v>
      </c>
      <c r="E73" s="90">
        <v>95.2</v>
      </c>
      <c r="F73" s="91">
        <v>96</v>
      </c>
      <c r="G73" s="91">
        <v>100</v>
      </c>
      <c r="H73" s="91">
        <v>91</v>
      </c>
      <c r="I73" s="90">
        <v>88.5</v>
      </c>
      <c r="J73" s="91">
        <v>100</v>
      </c>
      <c r="K73" s="91">
        <v>77</v>
      </c>
      <c r="L73" s="90">
        <v>40.700000000000003</v>
      </c>
      <c r="M73" s="91">
        <v>40</v>
      </c>
      <c r="N73" s="91">
        <v>20</v>
      </c>
      <c r="O73" s="91">
        <v>69</v>
      </c>
      <c r="P73" s="90">
        <v>89.8</v>
      </c>
      <c r="Q73" s="91">
        <v>87</v>
      </c>
      <c r="R73" s="91">
        <v>91</v>
      </c>
      <c r="S73" s="91">
        <v>93</v>
      </c>
      <c r="T73" s="90">
        <v>92.6</v>
      </c>
      <c r="U73" s="91">
        <v>93</v>
      </c>
      <c r="V73" s="91">
        <v>91</v>
      </c>
      <c r="W73" s="91">
        <v>93</v>
      </c>
      <c r="X73" s="92">
        <v>81.36</v>
      </c>
    </row>
    <row r="74" spans="1:24" ht="30" customHeight="1" x14ac:dyDescent="0.2">
      <c r="A74" s="99">
        <v>67</v>
      </c>
      <c r="B74" s="123">
        <v>71</v>
      </c>
      <c r="C74" s="102" t="s">
        <v>286</v>
      </c>
      <c r="D74" s="147">
        <v>107</v>
      </c>
      <c r="E74" s="90">
        <v>86.3</v>
      </c>
      <c r="F74" s="91">
        <v>71</v>
      </c>
      <c r="G74" s="91">
        <v>90</v>
      </c>
      <c r="H74" s="91">
        <v>95</v>
      </c>
      <c r="I74" s="90">
        <v>79.5</v>
      </c>
      <c r="J74" s="91">
        <v>80</v>
      </c>
      <c r="K74" s="91">
        <v>79</v>
      </c>
      <c r="L74" s="90">
        <v>64.5</v>
      </c>
      <c r="M74" s="91">
        <v>40</v>
      </c>
      <c r="N74" s="91">
        <v>60</v>
      </c>
      <c r="O74" s="91">
        <v>95</v>
      </c>
      <c r="P74" s="90">
        <v>88.8</v>
      </c>
      <c r="Q74" s="91">
        <v>87</v>
      </c>
      <c r="R74" s="91">
        <v>88</v>
      </c>
      <c r="S74" s="91">
        <v>94</v>
      </c>
      <c r="T74" s="90">
        <v>86.4</v>
      </c>
      <c r="U74" s="91">
        <v>86</v>
      </c>
      <c r="V74" s="91">
        <v>83</v>
      </c>
      <c r="W74" s="91">
        <v>88</v>
      </c>
      <c r="X74" s="92">
        <v>81.099999999999994</v>
      </c>
    </row>
    <row r="75" spans="1:24" ht="30" customHeight="1" x14ac:dyDescent="0.2">
      <c r="A75" s="99">
        <v>68</v>
      </c>
      <c r="B75" s="123">
        <v>32</v>
      </c>
      <c r="C75" s="102" t="s">
        <v>275</v>
      </c>
      <c r="D75" s="147">
        <v>57</v>
      </c>
      <c r="E75" s="90">
        <v>82.8</v>
      </c>
      <c r="F75" s="91">
        <v>54</v>
      </c>
      <c r="G75" s="91">
        <v>90</v>
      </c>
      <c r="H75" s="91">
        <v>99</v>
      </c>
      <c r="I75" s="90">
        <v>87.5</v>
      </c>
      <c r="J75" s="91">
        <v>80</v>
      </c>
      <c r="K75" s="91">
        <v>95</v>
      </c>
      <c r="L75" s="90">
        <v>42</v>
      </c>
      <c r="M75" s="91">
        <v>40</v>
      </c>
      <c r="N75" s="91">
        <v>0</v>
      </c>
      <c r="O75" s="91">
        <v>100</v>
      </c>
      <c r="P75" s="90">
        <v>96.8</v>
      </c>
      <c r="Q75" s="91">
        <v>95</v>
      </c>
      <c r="R75" s="91">
        <v>97</v>
      </c>
      <c r="S75" s="91">
        <v>100</v>
      </c>
      <c r="T75" s="90">
        <v>96</v>
      </c>
      <c r="U75" s="91">
        <v>97</v>
      </c>
      <c r="V75" s="91">
        <v>97</v>
      </c>
      <c r="W75" s="91">
        <v>95</v>
      </c>
      <c r="X75" s="166">
        <v>81.02</v>
      </c>
    </row>
    <row r="76" spans="1:24" ht="30" customHeight="1" x14ac:dyDescent="0.2">
      <c r="A76" s="99">
        <v>69</v>
      </c>
      <c r="B76" s="123">
        <v>4</v>
      </c>
      <c r="C76" s="102" t="s">
        <v>263</v>
      </c>
      <c r="D76" s="147">
        <v>12</v>
      </c>
      <c r="E76" s="90">
        <v>79.400000000000006</v>
      </c>
      <c r="F76" s="91">
        <v>42</v>
      </c>
      <c r="G76" s="91">
        <v>100</v>
      </c>
      <c r="H76" s="91">
        <v>92</v>
      </c>
      <c r="I76" s="90">
        <v>87.5</v>
      </c>
      <c r="J76" s="91">
        <v>100</v>
      </c>
      <c r="K76" s="91">
        <v>75</v>
      </c>
      <c r="L76" s="90">
        <v>54</v>
      </c>
      <c r="M76" s="91">
        <v>40</v>
      </c>
      <c r="N76" s="91">
        <v>30</v>
      </c>
      <c r="O76" s="91">
        <v>100</v>
      </c>
      <c r="P76" s="90">
        <v>93.6</v>
      </c>
      <c r="Q76" s="91">
        <v>93</v>
      </c>
      <c r="R76" s="91">
        <v>91</v>
      </c>
      <c r="S76" s="91">
        <v>100</v>
      </c>
      <c r="T76" s="90">
        <v>90.4</v>
      </c>
      <c r="U76" s="91">
        <v>95</v>
      </c>
      <c r="V76" s="91">
        <v>77</v>
      </c>
      <c r="W76" s="91">
        <v>93</v>
      </c>
      <c r="X76" s="166">
        <v>80.98</v>
      </c>
    </row>
    <row r="77" spans="1:24" ht="30" customHeight="1" x14ac:dyDescent="0.2">
      <c r="A77" s="99">
        <v>69</v>
      </c>
      <c r="B77" s="123">
        <v>110</v>
      </c>
      <c r="C77" s="102" t="s">
        <v>645</v>
      </c>
      <c r="D77" s="147">
        <v>102</v>
      </c>
      <c r="E77" s="90">
        <v>77.599999999999994</v>
      </c>
      <c r="F77" s="91">
        <v>68</v>
      </c>
      <c r="G77" s="91">
        <v>60</v>
      </c>
      <c r="H77" s="91">
        <v>98</v>
      </c>
      <c r="I77" s="90">
        <v>89.5</v>
      </c>
      <c r="J77" s="91">
        <v>80</v>
      </c>
      <c r="K77" s="91">
        <v>99</v>
      </c>
      <c r="L77" s="90">
        <v>39.799999999999997</v>
      </c>
      <c r="M77" s="91">
        <v>20</v>
      </c>
      <c r="N77" s="91">
        <v>20</v>
      </c>
      <c r="O77" s="91">
        <v>86</v>
      </c>
      <c r="P77" s="90">
        <v>98.2</v>
      </c>
      <c r="Q77" s="91">
        <v>98</v>
      </c>
      <c r="R77" s="91">
        <v>98</v>
      </c>
      <c r="S77" s="91">
        <v>99</v>
      </c>
      <c r="T77" s="90">
        <v>99.8</v>
      </c>
      <c r="U77" s="91">
        <v>100</v>
      </c>
      <c r="V77" s="91">
        <v>99</v>
      </c>
      <c r="W77" s="91">
        <v>100</v>
      </c>
      <c r="X77" s="166">
        <v>80.98</v>
      </c>
    </row>
    <row r="78" spans="1:24" ht="30" customHeight="1" x14ac:dyDescent="0.2">
      <c r="A78" s="99">
        <v>70</v>
      </c>
      <c r="B78" s="123">
        <v>115</v>
      </c>
      <c r="C78" s="102" t="s">
        <v>667</v>
      </c>
      <c r="D78" s="147">
        <v>60</v>
      </c>
      <c r="E78" s="90">
        <v>74.8</v>
      </c>
      <c r="F78" s="91">
        <v>56</v>
      </c>
      <c r="G78" s="91">
        <v>60</v>
      </c>
      <c r="H78" s="91">
        <v>100</v>
      </c>
      <c r="I78" s="90">
        <v>88</v>
      </c>
      <c r="J78" s="91">
        <v>80</v>
      </c>
      <c r="K78" s="91">
        <v>96</v>
      </c>
      <c r="L78" s="90">
        <v>42</v>
      </c>
      <c r="M78" s="91">
        <v>0</v>
      </c>
      <c r="N78" s="91">
        <v>30</v>
      </c>
      <c r="O78" s="91">
        <v>100</v>
      </c>
      <c r="P78" s="90">
        <v>100</v>
      </c>
      <c r="Q78" s="91">
        <v>100</v>
      </c>
      <c r="R78" s="91">
        <v>100</v>
      </c>
      <c r="S78" s="91">
        <v>100</v>
      </c>
      <c r="T78" s="90">
        <v>100</v>
      </c>
      <c r="U78" s="91">
        <v>100</v>
      </c>
      <c r="V78" s="91">
        <v>100</v>
      </c>
      <c r="W78" s="91">
        <v>100</v>
      </c>
      <c r="X78" s="166">
        <v>80.959999999999994</v>
      </c>
    </row>
    <row r="79" spans="1:24" ht="30" customHeight="1" x14ac:dyDescent="0.2">
      <c r="A79" s="99">
        <v>71</v>
      </c>
      <c r="B79" s="123">
        <v>29</v>
      </c>
      <c r="C79" s="102" t="s">
        <v>317</v>
      </c>
      <c r="D79" s="147">
        <v>55</v>
      </c>
      <c r="E79" s="90">
        <v>82.2</v>
      </c>
      <c r="F79" s="91">
        <v>60</v>
      </c>
      <c r="G79" s="91">
        <v>90</v>
      </c>
      <c r="H79" s="91">
        <v>93</v>
      </c>
      <c r="I79" s="90">
        <v>92</v>
      </c>
      <c r="J79" s="91">
        <v>100</v>
      </c>
      <c r="K79" s="91">
        <v>84</v>
      </c>
      <c r="L79" s="90">
        <v>48.5</v>
      </c>
      <c r="M79" s="91">
        <v>60</v>
      </c>
      <c r="N79" s="91">
        <v>20</v>
      </c>
      <c r="O79" s="91">
        <v>75</v>
      </c>
      <c r="P79" s="90">
        <v>91.2</v>
      </c>
      <c r="Q79" s="91">
        <v>91</v>
      </c>
      <c r="R79" s="91">
        <v>90</v>
      </c>
      <c r="S79" s="91">
        <v>94</v>
      </c>
      <c r="T79" s="90">
        <v>90.7</v>
      </c>
      <c r="U79" s="91">
        <v>90</v>
      </c>
      <c r="V79" s="91">
        <v>91</v>
      </c>
      <c r="W79" s="91">
        <v>91</v>
      </c>
      <c r="X79" s="166">
        <v>80.92</v>
      </c>
    </row>
    <row r="80" spans="1:24" ht="30" customHeight="1" x14ac:dyDescent="0.2">
      <c r="A80" s="99">
        <v>72</v>
      </c>
      <c r="B80" s="123">
        <v>120</v>
      </c>
      <c r="C80" s="102" t="s">
        <v>671</v>
      </c>
      <c r="D80" s="147">
        <v>51</v>
      </c>
      <c r="E80" s="90">
        <v>74.7</v>
      </c>
      <c r="F80" s="91">
        <v>57</v>
      </c>
      <c r="G80" s="91">
        <v>60</v>
      </c>
      <c r="H80" s="91">
        <v>99</v>
      </c>
      <c r="I80" s="90">
        <v>90.5</v>
      </c>
      <c r="J80" s="91">
        <v>100</v>
      </c>
      <c r="K80" s="91">
        <v>81</v>
      </c>
      <c r="L80" s="90">
        <v>50</v>
      </c>
      <c r="M80" s="91">
        <v>40</v>
      </c>
      <c r="N80" s="91">
        <v>20</v>
      </c>
      <c r="O80" s="91">
        <v>100</v>
      </c>
      <c r="P80" s="90">
        <v>93.4</v>
      </c>
      <c r="Q80" s="91">
        <v>92</v>
      </c>
      <c r="R80" s="91">
        <v>96</v>
      </c>
      <c r="S80" s="91">
        <v>91</v>
      </c>
      <c r="T80" s="90">
        <v>95.8</v>
      </c>
      <c r="U80" s="91">
        <v>96</v>
      </c>
      <c r="V80" s="91">
        <v>90</v>
      </c>
      <c r="W80" s="91">
        <v>98</v>
      </c>
      <c r="X80" s="166">
        <v>80.88</v>
      </c>
    </row>
    <row r="81" spans="1:24" ht="30" customHeight="1" x14ac:dyDescent="0.2">
      <c r="A81" s="99">
        <v>73</v>
      </c>
      <c r="B81" s="123">
        <v>61</v>
      </c>
      <c r="C81" s="102" t="s">
        <v>340</v>
      </c>
      <c r="D81" s="147">
        <v>64</v>
      </c>
      <c r="E81" s="90">
        <v>86.2</v>
      </c>
      <c r="F81" s="91">
        <v>68</v>
      </c>
      <c r="G81" s="91">
        <v>90</v>
      </c>
      <c r="H81" s="91">
        <v>97</v>
      </c>
      <c r="I81" s="90">
        <v>80.5</v>
      </c>
      <c r="J81" s="91">
        <v>80</v>
      </c>
      <c r="K81" s="91">
        <v>81</v>
      </c>
      <c r="L81" s="90">
        <v>56.5</v>
      </c>
      <c r="M81" s="91">
        <v>40</v>
      </c>
      <c r="N81" s="91">
        <v>40</v>
      </c>
      <c r="O81" s="91">
        <v>95</v>
      </c>
      <c r="P81" s="90">
        <v>92.6</v>
      </c>
      <c r="Q81" s="91">
        <v>91</v>
      </c>
      <c r="R81" s="91">
        <v>92</v>
      </c>
      <c r="S81" s="91">
        <v>97</v>
      </c>
      <c r="T81" s="90">
        <v>88.4</v>
      </c>
      <c r="U81" s="91">
        <v>89</v>
      </c>
      <c r="V81" s="91">
        <v>86</v>
      </c>
      <c r="W81" s="91">
        <v>89</v>
      </c>
      <c r="X81" s="166">
        <v>80.84</v>
      </c>
    </row>
    <row r="82" spans="1:24" ht="30" customHeight="1" x14ac:dyDescent="0.2">
      <c r="A82" s="99">
        <v>74</v>
      </c>
      <c r="B82" s="123">
        <v>121</v>
      </c>
      <c r="C82" s="102" t="s">
        <v>672</v>
      </c>
      <c r="D82" s="147">
        <v>67</v>
      </c>
      <c r="E82" s="90">
        <v>75.400000000000006</v>
      </c>
      <c r="F82" s="91">
        <v>58</v>
      </c>
      <c r="G82" s="91">
        <v>60</v>
      </c>
      <c r="H82" s="91">
        <v>100</v>
      </c>
      <c r="I82" s="90">
        <v>86</v>
      </c>
      <c r="J82" s="91">
        <v>80</v>
      </c>
      <c r="K82" s="91">
        <v>92</v>
      </c>
      <c r="L82" s="90">
        <v>48</v>
      </c>
      <c r="M82" s="91">
        <v>20</v>
      </c>
      <c r="N82" s="91">
        <v>30</v>
      </c>
      <c r="O82" s="91">
        <v>100</v>
      </c>
      <c r="P82" s="90">
        <v>99.4</v>
      </c>
      <c r="Q82" s="91">
        <v>100</v>
      </c>
      <c r="R82" s="91">
        <v>100</v>
      </c>
      <c r="S82" s="91">
        <v>97</v>
      </c>
      <c r="T82" s="90">
        <v>95</v>
      </c>
      <c r="U82" s="91">
        <v>97</v>
      </c>
      <c r="V82" s="91">
        <v>87</v>
      </c>
      <c r="W82" s="91">
        <v>97</v>
      </c>
      <c r="X82" s="166">
        <v>80.760000000000005</v>
      </c>
    </row>
    <row r="83" spans="1:24" ht="30" customHeight="1" x14ac:dyDescent="0.2">
      <c r="A83" s="99">
        <v>74</v>
      </c>
      <c r="B83" s="123">
        <v>137</v>
      </c>
      <c r="C83" s="102" t="s">
        <v>688</v>
      </c>
      <c r="D83" s="147">
        <v>91</v>
      </c>
      <c r="E83" s="90">
        <v>76.2</v>
      </c>
      <c r="F83" s="91">
        <v>70</v>
      </c>
      <c r="G83" s="91">
        <v>60</v>
      </c>
      <c r="H83" s="91">
        <v>93</v>
      </c>
      <c r="I83" s="90">
        <v>95.5</v>
      </c>
      <c r="J83" s="91">
        <v>100</v>
      </c>
      <c r="K83" s="91">
        <v>91</v>
      </c>
      <c r="L83" s="90">
        <v>48</v>
      </c>
      <c r="M83" s="91">
        <v>20</v>
      </c>
      <c r="N83" s="91">
        <v>30</v>
      </c>
      <c r="O83" s="91">
        <v>100</v>
      </c>
      <c r="P83" s="90">
        <v>91.6</v>
      </c>
      <c r="Q83" s="91">
        <v>91</v>
      </c>
      <c r="R83" s="91">
        <v>94</v>
      </c>
      <c r="S83" s="91">
        <v>88</v>
      </c>
      <c r="T83" s="90">
        <v>92.5</v>
      </c>
      <c r="U83" s="91">
        <v>94</v>
      </c>
      <c r="V83" s="91">
        <v>94</v>
      </c>
      <c r="W83" s="91">
        <v>91</v>
      </c>
      <c r="X83" s="166">
        <v>80.760000000000005</v>
      </c>
    </row>
    <row r="84" spans="1:24" ht="30" customHeight="1" x14ac:dyDescent="0.2">
      <c r="A84" s="99">
        <v>75</v>
      </c>
      <c r="B84" s="123">
        <v>156</v>
      </c>
      <c r="C84" s="102" t="s">
        <v>701</v>
      </c>
      <c r="D84" s="147">
        <v>32</v>
      </c>
      <c r="E84" s="90">
        <v>76.8</v>
      </c>
      <c r="F84" s="91">
        <v>64</v>
      </c>
      <c r="G84" s="91">
        <v>60</v>
      </c>
      <c r="H84" s="91">
        <v>99</v>
      </c>
      <c r="I84" s="90">
        <v>78.5</v>
      </c>
      <c r="J84" s="91">
        <v>60</v>
      </c>
      <c r="K84" s="91">
        <v>97</v>
      </c>
      <c r="L84" s="90">
        <v>48</v>
      </c>
      <c r="M84" s="91">
        <v>20</v>
      </c>
      <c r="N84" s="91">
        <v>30</v>
      </c>
      <c r="O84" s="91">
        <v>100</v>
      </c>
      <c r="P84" s="90">
        <v>100</v>
      </c>
      <c r="Q84" s="91">
        <v>100</v>
      </c>
      <c r="R84" s="91">
        <v>100</v>
      </c>
      <c r="S84" s="91">
        <v>100</v>
      </c>
      <c r="T84" s="90">
        <v>99.7</v>
      </c>
      <c r="U84" s="91">
        <v>99</v>
      </c>
      <c r="V84" s="91">
        <v>100</v>
      </c>
      <c r="W84" s="91">
        <v>100</v>
      </c>
      <c r="X84" s="166">
        <v>80.599999999999994</v>
      </c>
    </row>
    <row r="85" spans="1:24" ht="30" customHeight="1" x14ac:dyDescent="0.2">
      <c r="A85" s="99">
        <v>76</v>
      </c>
      <c r="B85" s="123">
        <v>148</v>
      </c>
      <c r="C85" s="102" t="s">
        <v>696</v>
      </c>
      <c r="D85" s="147">
        <v>54</v>
      </c>
      <c r="E85" s="90">
        <v>75.5</v>
      </c>
      <c r="F85" s="91">
        <v>69</v>
      </c>
      <c r="G85" s="91">
        <v>60</v>
      </c>
      <c r="H85" s="91">
        <v>92</v>
      </c>
      <c r="I85" s="90">
        <v>87</v>
      </c>
      <c r="J85" s="91">
        <v>100</v>
      </c>
      <c r="K85" s="91">
        <v>74</v>
      </c>
      <c r="L85" s="90">
        <v>54</v>
      </c>
      <c r="M85" s="91">
        <v>0</v>
      </c>
      <c r="N85" s="91">
        <v>60</v>
      </c>
      <c r="O85" s="91">
        <v>100</v>
      </c>
      <c r="P85" s="90">
        <v>91.8</v>
      </c>
      <c r="Q85" s="91">
        <v>89</v>
      </c>
      <c r="R85" s="91">
        <v>96</v>
      </c>
      <c r="S85" s="91">
        <v>89</v>
      </c>
      <c r="T85" s="90">
        <v>94.5</v>
      </c>
      <c r="U85" s="91">
        <v>96</v>
      </c>
      <c r="V85" s="91">
        <v>96</v>
      </c>
      <c r="W85" s="91">
        <v>93</v>
      </c>
      <c r="X85" s="92">
        <v>80.56</v>
      </c>
    </row>
    <row r="86" spans="1:24" ht="30" customHeight="1" x14ac:dyDescent="0.2">
      <c r="A86" s="99">
        <v>77</v>
      </c>
      <c r="B86" s="123">
        <v>14</v>
      </c>
      <c r="C86" s="102" t="s">
        <v>306</v>
      </c>
      <c r="D86" s="147">
        <v>70</v>
      </c>
      <c r="E86" s="90">
        <v>83.7</v>
      </c>
      <c r="F86" s="91">
        <v>65</v>
      </c>
      <c r="G86" s="91">
        <v>90</v>
      </c>
      <c r="H86" s="91">
        <v>93</v>
      </c>
      <c r="I86" s="90">
        <v>85.5</v>
      </c>
      <c r="J86" s="91">
        <v>100</v>
      </c>
      <c r="K86" s="91">
        <v>71</v>
      </c>
      <c r="L86" s="90">
        <v>51.5</v>
      </c>
      <c r="M86" s="91">
        <v>60</v>
      </c>
      <c r="N86" s="91">
        <v>20</v>
      </c>
      <c r="O86" s="91">
        <v>85</v>
      </c>
      <c r="P86" s="90">
        <v>91</v>
      </c>
      <c r="Q86" s="91">
        <v>90</v>
      </c>
      <c r="R86" s="91">
        <v>91</v>
      </c>
      <c r="S86" s="91">
        <v>93</v>
      </c>
      <c r="T86" s="90">
        <v>89.7</v>
      </c>
      <c r="U86" s="91">
        <v>92</v>
      </c>
      <c r="V86" s="91">
        <v>88</v>
      </c>
      <c r="W86" s="91">
        <v>89</v>
      </c>
      <c r="X86" s="92">
        <v>80.28</v>
      </c>
    </row>
    <row r="87" spans="1:24" ht="30" customHeight="1" x14ac:dyDescent="0.2">
      <c r="A87" s="99">
        <v>78</v>
      </c>
      <c r="B87" s="123">
        <v>67</v>
      </c>
      <c r="C87" s="102" t="s">
        <v>285</v>
      </c>
      <c r="D87" s="147">
        <v>103</v>
      </c>
      <c r="E87" s="90">
        <v>84.7</v>
      </c>
      <c r="F87" s="91">
        <v>63</v>
      </c>
      <c r="G87" s="91">
        <v>90</v>
      </c>
      <c r="H87" s="91">
        <v>97</v>
      </c>
      <c r="I87" s="90">
        <v>88</v>
      </c>
      <c r="J87" s="91">
        <v>80</v>
      </c>
      <c r="K87" s="91">
        <v>96</v>
      </c>
      <c r="L87" s="90">
        <v>38</v>
      </c>
      <c r="M87" s="91">
        <v>0</v>
      </c>
      <c r="N87" s="91">
        <v>20</v>
      </c>
      <c r="O87" s="91">
        <v>100</v>
      </c>
      <c r="P87" s="90">
        <v>95.2</v>
      </c>
      <c r="Q87" s="91">
        <v>94</v>
      </c>
      <c r="R87" s="91">
        <v>95</v>
      </c>
      <c r="S87" s="91">
        <v>98</v>
      </c>
      <c r="T87" s="90">
        <v>95.4</v>
      </c>
      <c r="U87" s="91">
        <v>95</v>
      </c>
      <c r="V87" s="91">
        <v>97</v>
      </c>
      <c r="W87" s="91">
        <v>95</v>
      </c>
      <c r="X87" s="92">
        <v>80.260000000000005</v>
      </c>
    </row>
    <row r="88" spans="1:24" ht="30" customHeight="1" x14ac:dyDescent="0.2">
      <c r="A88" s="99">
        <v>79</v>
      </c>
      <c r="B88" s="123">
        <v>20</v>
      </c>
      <c r="C88" s="102" t="s">
        <v>308</v>
      </c>
      <c r="D88" s="147">
        <v>43</v>
      </c>
      <c r="E88" s="90">
        <v>85.3</v>
      </c>
      <c r="F88" s="91">
        <v>65</v>
      </c>
      <c r="G88" s="91">
        <v>90</v>
      </c>
      <c r="H88" s="91">
        <v>97</v>
      </c>
      <c r="I88" s="90">
        <v>70.5</v>
      </c>
      <c r="J88" s="91">
        <v>60</v>
      </c>
      <c r="K88" s="91">
        <v>81</v>
      </c>
      <c r="L88" s="90">
        <v>55.3</v>
      </c>
      <c r="M88" s="91">
        <v>60</v>
      </c>
      <c r="N88" s="91">
        <v>40</v>
      </c>
      <c r="O88" s="91">
        <v>71</v>
      </c>
      <c r="P88" s="90">
        <v>95.8</v>
      </c>
      <c r="Q88" s="91">
        <v>94</v>
      </c>
      <c r="R88" s="91">
        <v>98</v>
      </c>
      <c r="S88" s="91">
        <v>95</v>
      </c>
      <c r="T88" s="90">
        <v>93.7</v>
      </c>
      <c r="U88" s="91">
        <v>94</v>
      </c>
      <c r="V88" s="91">
        <v>90</v>
      </c>
      <c r="W88" s="91">
        <v>95</v>
      </c>
      <c r="X88" s="92">
        <v>80.12</v>
      </c>
    </row>
    <row r="89" spans="1:24" ht="30" customHeight="1" x14ac:dyDescent="0.2">
      <c r="A89" s="99">
        <v>80</v>
      </c>
      <c r="B89" s="123">
        <v>160</v>
      </c>
      <c r="C89" s="102" t="s">
        <v>297</v>
      </c>
      <c r="D89" s="147">
        <v>48</v>
      </c>
      <c r="E89" s="90">
        <v>75.8</v>
      </c>
      <c r="F89" s="91">
        <v>66</v>
      </c>
      <c r="G89" s="91">
        <v>60</v>
      </c>
      <c r="H89" s="91">
        <v>95</v>
      </c>
      <c r="I89" s="90">
        <v>93</v>
      </c>
      <c r="J89" s="91">
        <v>100</v>
      </c>
      <c r="K89" s="91">
        <v>86</v>
      </c>
      <c r="L89" s="90">
        <v>42</v>
      </c>
      <c r="M89" s="91">
        <v>0</v>
      </c>
      <c r="N89" s="91">
        <v>30</v>
      </c>
      <c r="O89" s="91">
        <v>100</v>
      </c>
      <c r="P89" s="90">
        <v>94.4</v>
      </c>
      <c r="Q89" s="91">
        <v>93</v>
      </c>
      <c r="R89" s="91">
        <v>95</v>
      </c>
      <c r="S89" s="91">
        <v>96</v>
      </c>
      <c r="T89" s="90">
        <v>95</v>
      </c>
      <c r="U89" s="91">
        <v>98</v>
      </c>
      <c r="V89" s="91">
        <v>93</v>
      </c>
      <c r="W89" s="91">
        <v>94</v>
      </c>
      <c r="X89" s="92">
        <v>80.040000000000006</v>
      </c>
    </row>
    <row r="90" spans="1:24" ht="30" customHeight="1" x14ac:dyDescent="0.2">
      <c r="A90" s="99">
        <v>81</v>
      </c>
      <c r="B90" s="123">
        <v>62</v>
      </c>
      <c r="C90" s="102" t="s">
        <v>341</v>
      </c>
      <c r="D90" s="147">
        <v>50</v>
      </c>
      <c r="E90" s="90">
        <v>84.6</v>
      </c>
      <c r="F90" s="91">
        <v>68</v>
      </c>
      <c r="G90" s="91">
        <v>90</v>
      </c>
      <c r="H90" s="91">
        <v>93</v>
      </c>
      <c r="I90" s="90">
        <v>86</v>
      </c>
      <c r="J90" s="91">
        <v>80</v>
      </c>
      <c r="K90" s="91">
        <v>92</v>
      </c>
      <c r="L90" s="90">
        <v>36.1</v>
      </c>
      <c r="M90" s="91">
        <v>0</v>
      </c>
      <c r="N90" s="91">
        <v>40</v>
      </c>
      <c r="O90" s="91">
        <v>67</v>
      </c>
      <c r="P90" s="90">
        <v>95.2</v>
      </c>
      <c r="Q90" s="91">
        <v>94</v>
      </c>
      <c r="R90" s="91">
        <v>95</v>
      </c>
      <c r="S90" s="91">
        <v>98</v>
      </c>
      <c r="T90" s="90">
        <v>97.2</v>
      </c>
      <c r="U90" s="91">
        <v>100</v>
      </c>
      <c r="V90" s="91">
        <v>96</v>
      </c>
      <c r="W90" s="91">
        <v>96</v>
      </c>
      <c r="X90" s="92">
        <v>79.819999999999993</v>
      </c>
    </row>
    <row r="91" spans="1:24" ht="30" customHeight="1" x14ac:dyDescent="0.2">
      <c r="A91" s="99">
        <v>82</v>
      </c>
      <c r="B91" s="123">
        <v>6</v>
      </c>
      <c r="C91" s="100" t="s">
        <v>264</v>
      </c>
      <c r="D91" s="148">
        <v>58</v>
      </c>
      <c r="E91" s="90">
        <v>87.7</v>
      </c>
      <c r="F91" s="91">
        <v>81</v>
      </c>
      <c r="G91" s="91">
        <v>90</v>
      </c>
      <c r="H91" s="91">
        <v>91</v>
      </c>
      <c r="I91" s="90">
        <v>79.5</v>
      </c>
      <c r="J91" s="91">
        <v>100</v>
      </c>
      <c r="K91" s="91">
        <v>59</v>
      </c>
      <c r="L91" s="90">
        <v>58.2</v>
      </c>
      <c r="M91" s="91">
        <v>40</v>
      </c>
      <c r="N91" s="91">
        <v>60</v>
      </c>
      <c r="O91" s="91">
        <v>74</v>
      </c>
      <c r="P91" s="95">
        <v>92.6</v>
      </c>
      <c r="Q91" s="91">
        <v>89</v>
      </c>
      <c r="R91" s="91">
        <v>93</v>
      </c>
      <c r="S91" s="91">
        <v>99</v>
      </c>
      <c r="T91" s="90">
        <v>80.400000000000006</v>
      </c>
      <c r="U91" s="91">
        <v>85</v>
      </c>
      <c r="V91" s="91">
        <v>82</v>
      </c>
      <c r="W91" s="91">
        <v>77</v>
      </c>
      <c r="X91" s="166">
        <v>79.680000000000007</v>
      </c>
    </row>
    <row r="92" spans="1:24" ht="30" customHeight="1" x14ac:dyDescent="0.2">
      <c r="A92" s="99">
        <v>82</v>
      </c>
      <c r="B92" s="123">
        <v>139</v>
      </c>
      <c r="C92" s="102" t="s">
        <v>290</v>
      </c>
      <c r="D92" s="147">
        <v>66</v>
      </c>
      <c r="E92" s="90">
        <v>75.900000000000006</v>
      </c>
      <c r="F92" s="91">
        <v>69</v>
      </c>
      <c r="G92" s="91">
        <v>60</v>
      </c>
      <c r="H92" s="91">
        <v>93</v>
      </c>
      <c r="I92" s="90">
        <v>88</v>
      </c>
      <c r="J92" s="91">
        <v>100</v>
      </c>
      <c r="K92" s="91">
        <v>76</v>
      </c>
      <c r="L92" s="90">
        <v>48.5</v>
      </c>
      <c r="M92" s="91">
        <v>60</v>
      </c>
      <c r="N92" s="91">
        <v>20</v>
      </c>
      <c r="O92" s="91">
        <v>75</v>
      </c>
      <c r="P92" s="90">
        <v>91.6</v>
      </c>
      <c r="Q92" s="91">
        <v>90</v>
      </c>
      <c r="R92" s="91">
        <v>91</v>
      </c>
      <c r="S92" s="91">
        <v>96</v>
      </c>
      <c r="T92" s="90">
        <v>94.4</v>
      </c>
      <c r="U92" s="91">
        <v>95</v>
      </c>
      <c r="V92" s="91">
        <v>92</v>
      </c>
      <c r="W92" s="91">
        <v>95</v>
      </c>
      <c r="X92" s="166">
        <v>79.680000000000007</v>
      </c>
    </row>
    <row r="93" spans="1:24" ht="30" customHeight="1" x14ac:dyDescent="0.2">
      <c r="A93" s="99">
        <v>83</v>
      </c>
      <c r="B93" s="123">
        <v>119</v>
      </c>
      <c r="C93" s="102" t="s">
        <v>670</v>
      </c>
      <c r="D93" s="147">
        <v>47</v>
      </c>
      <c r="E93" s="90">
        <v>75.099999999999994</v>
      </c>
      <c r="F93" s="91">
        <v>57</v>
      </c>
      <c r="G93" s="91">
        <v>60</v>
      </c>
      <c r="H93" s="91">
        <v>100</v>
      </c>
      <c r="I93" s="90">
        <v>99</v>
      </c>
      <c r="J93" s="91">
        <v>100</v>
      </c>
      <c r="K93" s="91">
        <v>98</v>
      </c>
      <c r="L93" s="90">
        <v>23</v>
      </c>
      <c r="M93" s="91">
        <v>0</v>
      </c>
      <c r="N93" s="91">
        <v>20</v>
      </c>
      <c r="O93" s="91">
        <v>50</v>
      </c>
      <c r="P93" s="90">
        <v>100</v>
      </c>
      <c r="Q93" s="91">
        <v>100</v>
      </c>
      <c r="R93" s="91">
        <v>100</v>
      </c>
      <c r="S93" s="91">
        <v>100</v>
      </c>
      <c r="T93" s="90">
        <v>100</v>
      </c>
      <c r="U93" s="91">
        <v>100</v>
      </c>
      <c r="V93" s="91">
        <v>100</v>
      </c>
      <c r="W93" s="91">
        <v>100</v>
      </c>
      <c r="X93" s="92">
        <v>79.42</v>
      </c>
    </row>
    <row r="94" spans="1:24" ht="30" customHeight="1" x14ac:dyDescent="0.2">
      <c r="A94" s="99">
        <v>84</v>
      </c>
      <c r="B94" s="123">
        <v>35</v>
      </c>
      <c r="C94" s="102" t="s">
        <v>278</v>
      </c>
      <c r="D94" s="147">
        <v>62</v>
      </c>
      <c r="E94" s="90">
        <v>81.7</v>
      </c>
      <c r="F94" s="91">
        <v>61</v>
      </c>
      <c r="G94" s="91">
        <v>90</v>
      </c>
      <c r="H94" s="91">
        <v>91</v>
      </c>
      <c r="I94" s="90">
        <v>89.5</v>
      </c>
      <c r="J94" s="91">
        <v>100</v>
      </c>
      <c r="K94" s="91">
        <v>79</v>
      </c>
      <c r="L94" s="90">
        <v>44</v>
      </c>
      <c r="M94" s="91">
        <v>20</v>
      </c>
      <c r="N94" s="91">
        <v>20</v>
      </c>
      <c r="O94" s="91">
        <v>100</v>
      </c>
      <c r="P94" s="90">
        <v>91.6</v>
      </c>
      <c r="Q94" s="91">
        <v>86</v>
      </c>
      <c r="R94" s="91">
        <v>93</v>
      </c>
      <c r="S94" s="91">
        <v>100</v>
      </c>
      <c r="T94" s="90">
        <v>89.2</v>
      </c>
      <c r="U94" s="91">
        <v>90</v>
      </c>
      <c r="V94" s="91">
        <v>86</v>
      </c>
      <c r="W94" s="91">
        <v>90</v>
      </c>
      <c r="X94" s="92">
        <v>79.2</v>
      </c>
    </row>
    <row r="95" spans="1:24" ht="30" customHeight="1" x14ac:dyDescent="0.2">
      <c r="A95" s="99">
        <v>85</v>
      </c>
      <c r="B95" s="123">
        <v>136</v>
      </c>
      <c r="C95" s="102" t="s">
        <v>687</v>
      </c>
      <c r="D95" s="147">
        <v>43</v>
      </c>
      <c r="E95" s="90">
        <v>78.5</v>
      </c>
      <c r="F95" s="91">
        <v>71</v>
      </c>
      <c r="G95" s="91">
        <v>60</v>
      </c>
      <c r="H95" s="91">
        <v>98</v>
      </c>
      <c r="I95" s="90">
        <v>86</v>
      </c>
      <c r="J95" s="91">
        <v>80</v>
      </c>
      <c r="K95" s="91">
        <v>92</v>
      </c>
      <c r="L95" s="90">
        <v>42</v>
      </c>
      <c r="M95" s="91">
        <v>0</v>
      </c>
      <c r="N95" s="91">
        <v>30</v>
      </c>
      <c r="O95" s="91">
        <v>100</v>
      </c>
      <c r="P95" s="90">
        <v>98.2</v>
      </c>
      <c r="Q95" s="91">
        <v>100</v>
      </c>
      <c r="R95" s="91">
        <v>100</v>
      </c>
      <c r="S95" s="91">
        <v>91</v>
      </c>
      <c r="T95" s="90">
        <v>90.9</v>
      </c>
      <c r="U95" s="91">
        <v>100</v>
      </c>
      <c r="V95" s="91">
        <v>92</v>
      </c>
      <c r="W95" s="91">
        <v>85</v>
      </c>
      <c r="X95" s="92">
        <v>79.12</v>
      </c>
    </row>
    <row r="96" spans="1:24" ht="30" customHeight="1" x14ac:dyDescent="0.2">
      <c r="A96" s="99">
        <v>86</v>
      </c>
      <c r="B96" s="123">
        <v>154</v>
      </c>
      <c r="C96" s="102" t="s">
        <v>294</v>
      </c>
      <c r="D96" s="147">
        <v>43</v>
      </c>
      <c r="E96" s="90">
        <v>83.9</v>
      </c>
      <c r="F96" s="91">
        <v>59</v>
      </c>
      <c r="G96" s="91">
        <v>90</v>
      </c>
      <c r="H96" s="91">
        <v>98</v>
      </c>
      <c r="I96" s="90">
        <v>77</v>
      </c>
      <c r="J96" s="91">
        <v>100</v>
      </c>
      <c r="K96" s="91">
        <v>54</v>
      </c>
      <c r="L96" s="90">
        <v>36</v>
      </c>
      <c r="M96" s="91">
        <v>20</v>
      </c>
      <c r="N96" s="91">
        <v>0</v>
      </c>
      <c r="O96" s="91">
        <v>100</v>
      </c>
      <c r="P96" s="90">
        <v>99.8</v>
      </c>
      <c r="Q96" s="91">
        <v>100</v>
      </c>
      <c r="R96" s="91">
        <v>100</v>
      </c>
      <c r="S96" s="91">
        <v>99</v>
      </c>
      <c r="T96" s="90">
        <v>98.5</v>
      </c>
      <c r="U96" s="91">
        <v>98</v>
      </c>
      <c r="V96" s="91">
        <v>98</v>
      </c>
      <c r="W96" s="91">
        <v>99</v>
      </c>
      <c r="X96" s="92">
        <v>79.040000000000006</v>
      </c>
    </row>
    <row r="97" spans="1:24" ht="30" customHeight="1" x14ac:dyDescent="0.2">
      <c r="A97" s="99">
        <v>87</v>
      </c>
      <c r="B97" s="123">
        <v>56</v>
      </c>
      <c r="C97" s="102" t="s">
        <v>337</v>
      </c>
      <c r="D97" s="147">
        <v>43</v>
      </c>
      <c r="E97" s="90">
        <v>86.7</v>
      </c>
      <c r="F97" s="91">
        <v>75</v>
      </c>
      <c r="G97" s="91">
        <v>90</v>
      </c>
      <c r="H97" s="91">
        <v>93</v>
      </c>
      <c r="I97" s="90">
        <v>88</v>
      </c>
      <c r="J97" s="91">
        <v>100</v>
      </c>
      <c r="K97" s="91">
        <v>76</v>
      </c>
      <c r="L97" s="90">
        <v>41.3</v>
      </c>
      <c r="M97" s="91">
        <v>40</v>
      </c>
      <c r="N97" s="91">
        <v>20</v>
      </c>
      <c r="O97" s="91">
        <v>71</v>
      </c>
      <c r="P97" s="90">
        <v>88</v>
      </c>
      <c r="Q97" s="91">
        <v>84</v>
      </c>
      <c r="R97" s="91">
        <v>90</v>
      </c>
      <c r="S97" s="91">
        <v>92</v>
      </c>
      <c r="T97" s="90">
        <v>91</v>
      </c>
      <c r="U97" s="91">
        <v>92</v>
      </c>
      <c r="V97" s="91">
        <v>87</v>
      </c>
      <c r="W97" s="91">
        <v>92</v>
      </c>
      <c r="X97" s="92">
        <v>79</v>
      </c>
    </row>
    <row r="98" spans="1:24" ht="30" customHeight="1" x14ac:dyDescent="0.2">
      <c r="A98" s="99">
        <v>88</v>
      </c>
      <c r="B98" s="123">
        <v>126</v>
      </c>
      <c r="C98" s="102" t="s">
        <v>677</v>
      </c>
      <c r="D98" s="147">
        <v>60</v>
      </c>
      <c r="E98" s="90">
        <v>75.3</v>
      </c>
      <c r="F98" s="91">
        <v>59</v>
      </c>
      <c r="G98" s="91">
        <v>60</v>
      </c>
      <c r="H98" s="91">
        <v>99</v>
      </c>
      <c r="I98" s="90">
        <v>86.5</v>
      </c>
      <c r="J98" s="91">
        <v>80</v>
      </c>
      <c r="K98" s="91">
        <v>93</v>
      </c>
      <c r="L98" s="90">
        <v>36</v>
      </c>
      <c r="M98" s="91">
        <v>20</v>
      </c>
      <c r="N98" s="91">
        <v>0</v>
      </c>
      <c r="O98" s="91">
        <v>100</v>
      </c>
      <c r="P98" s="90">
        <v>98</v>
      </c>
      <c r="Q98" s="91">
        <v>98</v>
      </c>
      <c r="R98" s="91">
        <v>98</v>
      </c>
      <c r="S98" s="91">
        <v>98</v>
      </c>
      <c r="T98" s="90">
        <v>99</v>
      </c>
      <c r="U98" s="91">
        <v>98</v>
      </c>
      <c r="V98" s="91">
        <v>98</v>
      </c>
      <c r="W98" s="91">
        <v>100</v>
      </c>
      <c r="X98" s="92">
        <v>78.959999999999994</v>
      </c>
    </row>
    <row r="99" spans="1:24" ht="30" customHeight="1" x14ac:dyDescent="0.2">
      <c r="A99" s="99">
        <v>89</v>
      </c>
      <c r="B99" s="123">
        <v>82</v>
      </c>
      <c r="C99" s="102" t="s">
        <v>288</v>
      </c>
      <c r="D99" s="147">
        <v>95</v>
      </c>
      <c r="E99" s="90">
        <v>81.599999999999994</v>
      </c>
      <c r="F99" s="91">
        <v>54</v>
      </c>
      <c r="G99" s="91">
        <v>90</v>
      </c>
      <c r="H99" s="91">
        <v>96</v>
      </c>
      <c r="I99" s="90">
        <v>80</v>
      </c>
      <c r="J99" s="91">
        <v>80</v>
      </c>
      <c r="K99" s="91">
        <v>80</v>
      </c>
      <c r="L99" s="90">
        <v>45.3</v>
      </c>
      <c r="M99" s="91">
        <v>20</v>
      </c>
      <c r="N99" s="91">
        <v>30</v>
      </c>
      <c r="O99" s="91">
        <v>91</v>
      </c>
      <c r="P99" s="90">
        <v>95</v>
      </c>
      <c r="Q99" s="91">
        <v>95</v>
      </c>
      <c r="R99" s="91">
        <v>94</v>
      </c>
      <c r="S99" s="91">
        <v>97</v>
      </c>
      <c r="T99" s="90">
        <v>92.7</v>
      </c>
      <c r="U99" s="91">
        <v>92</v>
      </c>
      <c r="V99" s="91">
        <v>93</v>
      </c>
      <c r="W99" s="91">
        <v>93</v>
      </c>
      <c r="X99" s="92">
        <v>78.92</v>
      </c>
    </row>
    <row r="100" spans="1:24" ht="30" customHeight="1" x14ac:dyDescent="0.2">
      <c r="A100" s="99">
        <v>90</v>
      </c>
      <c r="B100" s="123">
        <v>141</v>
      </c>
      <c r="C100" s="102" t="s">
        <v>292</v>
      </c>
      <c r="D100" s="147">
        <v>85</v>
      </c>
      <c r="E100" s="90">
        <v>81.900000000000006</v>
      </c>
      <c r="F100" s="91">
        <v>55</v>
      </c>
      <c r="G100" s="91">
        <v>90</v>
      </c>
      <c r="H100" s="91">
        <v>96</v>
      </c>
      <c r="I100" s="90">
        <v>68</v>
      </c>
      <c r="J100" s="91">
        <v>60</v>
      </c>
      <c r="K100" s="91">
        <v>76</v>
      </c>
      <c r="L100" s="90">
        <v>60</v>
      </c>
      <c r="M100" s="91">
        <v>20</v>
      </c>
      <c r="N100" s="91">
        <v>60</v>
      </c>
      <c r="O100" s="91">
        <v>100</v>
      </c>
      <c r="P100" s="90">
        <v>92.8</v>
      </c>
      <c r="Q100" s="91">
        <v>91</v>
      </c>
      <c r="R100" s="91">
        <v>93</v>
      </c>
      <c r="S100" s="91">
        <v>96</v>
      </c>
      <c r="T100" s="90">
        <v>91.6</v>
      </c>
      <c r="U100" s="91">
        <v>91</v>
      </c>
      <c r="V100" s="91">
        <v>89</v>
      </c>
      <c r="W100" s="91">
        <v>93</v>
      </c>
      <c r="X100" s="92">
        <v>78.86</v>
      </c>
    </row>
    <row r="101" spans="1:24" ht="30" customHeight="1" x14ac:dyDescent="0.2">
      <c r="A101" s="99">
        <v>91</v>
      </c>
      <c r="B101" s="123">
        <v>8</v>
      </c>
      <c r="C101" s="102" t="s">
        <v>266</v>
      </c>
      <c r="D101" s="147">
        <v>29</v>
      </c>
      <c r="E101" s="90">
        <v>81.7</v>
      </c>
      <c r="F101" s="91">
        <v>57</v>
      </c>
      <c r="G101" s="91">
        <v>90</v>
      </c>
      <c r="H101" s="91">
        <v>94</v>
      </c>
      <c r="I101" s="90">
        <v>74</v>
      </c>
      <c r="J101" s="91">
        <v>60</v>
      </c>
      <c r="K101" s="91">
        <v>88</v>
      </c>
      <c r="L101" s="90">
        <v>48</v>
      </c>
      <c r="M101" s="91">
        <v>60</v>
      </c>
      <c r="N101" s="91">
        <v>0</v>
      </c>
      <c r="O101" s="91">
        <v>100</v>
      </c>
      <c r="P101" s="90">
        <v>95.6</v>
      </c>
      <c r="Q101" s="91">
        <v>94</v>
      </c>
      <c r="R101" s="91">
        <v>97</v>
      </c>
      <c r="S101" s="91">
        <v>96</v>
      </c>
      <c r="T101" s="90">
        <v>94.3</v>
      </c>
      <c r="U101" s="91">
        <v>94</v>
      </c>
      <c r="V101" s="91">
        <v>88</v>
      </c>
      <c r="W101" s="91">
        <v>97</v>
      </c>
      <c r="X101" s="92">
        <v>78.72</v>
      </c>
    </row>
    <row r="102" spans="1:24" ht="30" customHeight="1" x14ac:dyDescent="0.2">
      <c r="A102" s="99">
        <v>92</v>
      </c>
      <c r="B102" s="123">
        <v>102</v>
      </c>
      <c r="C102" s="102" t="s">
        <v>637</v>
      </c>
      <c r="D102" s="147">
        <v>34</v>
      </c>
      <c r="E102" s="90">
        <v>68.599999999999994</v>
      </c>
      <c r="F102" s="91">
        <v>42</v>
      </c>
      <c r="G102" s="91">
        <v>60</v>
      </c>
      <c r="H102" s="91">
        <v>95</v>
      </c>
      <c r="I102" s="90">
        <v>90</v>
      </c>
      <c r="J102" s="91">
        <v>100</v>
      </c>
      <c r="K102" s="91">
        <v>80</v>
      </c>
      <c r="L102" s="90">
        <v>44</v>
      </c>
      <c r="M102" s="91">
        <v>20</v>
      </c>
      <c r="N102" s="91">
        <v>20</v>
      </c>
      <c r="O102" s="91">
        <v>100</v>
      </c>
      <c r="P102" s="90">
        <v>95.2</v>
      </c>
      <c r="Q102" s="91">
        <v>92</v>
      </c>
      <c r="R102" s="91">
        <v>97</v>
      </c>
      <c r="S102" s="91">
        <v>98</v>
      </c>
      <c r="T102" s="90">
        <v>94.7</v>
      </c>
      <c r="U102" s="91">
        <v>94</v>
      </c>
      <c r="V102" s="91">
        <v>95</v>
      </c>
      <c r="W102" s="91">
        <v>95</v>
      </c>
      <c r="X102" s="92">
        <v>78.5</v>
      </c>
    </row>
    <row r="103" spans="1:24" ht="30" customHeight="1" x14ac:dyDescent="0.2">
      <c r="A103" s="99">
        <v>93</v>
      </c>
      <c r="B103" s="123">
        <v>149</v>
      </c>
      <c r="C103" s="102" t="s">
        <v>697</v>
      </c>
      <c r="D103" s="147">
        <v>42</v>
      </c>
      <c r="E103" s="90">
        <v>80.7</v>
      </c>
      <c r="F103" s="91">
        <v>81</v>
      </c>
      <c r="G103" s="91">
        <v>60</v>
      </c>
      <c r="H103" s="91">
        <v>96</v>
      </c>
      <c r="I103" s="90">
        <v>86.5</v>
      </c>
      <c r="J103" s="91">
        <v>80</v>
      </c>
      <c r="K103" s="91">
        <v>93</v>
      </c>
      <c r="L103" s="90">
        <v>36</v>
      </c>
      <c r="M103" s="91">
        <v>20</v>
      </c>
      <c r="N103" s="91">
        <v>30</v>
      </c>
      <c r="O103" s="91">
        <v>60</v>
      </c>
      <c r="P103" s="90">
        <v>93.6</v>
      </c>
      <c r="Q103" s="91">
        <v>96</v>
      </c>
      <c r="R103" s="91">
        <v>93</v>
      </c>
      <c r="S103" s="91">
        <v>90</v>
      </c>
      <c r="T103" s="90">
        <v>94.9</v>
      </c>
      <c r="U103" s="91">
        <v>96</v>
      </c>
      <c r="V103" s="91">
        <v>98</v>
      </c>
      <c r="W103" s="91">
        <v>93</v>
      </c>
      <c r="X103" s="92">
        <v>78.34</v>
      </c>
    </row>
    <row r="104" spans="1:24" ht="30" customHeight="1" x14ac:dyDescent="0.2">
      <c r="A104" s="99">
        <v>94</v>
      </c>
      <c r="B104" s="123">
        <v>84</v>
      </c>
      <c r="C104" s="102" t="s">
        <v>621</v>
      </c>
      <c r="D104" s="147">
        <v>86</v>
      </c>
      <c r="E104" s="90">
        <v>80.5</v>
      </c>
      <c r="F104" s="91">
        <v>53</v>
      </c>
      <c r="G104" s="91">
        <v>90</v>
      </c>
      <c r="H104" s="91">
        <v>94</v>
      </c>
      <c r="I104" s="90">
        <v>92</v>
      </c>
      <c r="J104" s="91">
        <v>100</v>
      </c>
      <c r="K104" s="91">
        <v>84</v>
      </c>
      <c r="L104" s="90">
        <v>31.8</v>
      </c>
      <c r="M104" s="91">
        <v>20</v>
      </c>
      <c r="N104" s="91">
        <v>0</v>
      </c>
      <c r="O104" s="91">
        <v>86</v>
      </c>
      <c r="P104" s="90">
        <v>94.8</v>
      </c>
      <c r="Q104" s="91">
        <v>94</v>
      </c>
      <c r="R104" s="91">
        <v>94</v>
      </c>
      <c r="S104" s="91">
        <v>98</v>
      </c>
      <c r="T104" s="90">
        <v>92.4</v>
      </c>
      <c r="U104" s="91">
        <v>94</v>
      </c>
      <c r="V104" s="91">
        <v>91</v>
      </c>
      <c r="W104" s="91">
        <v>92</v>
      </c>
      <c r="X104" s="92">
        <v>78.3</v>
      </c>
    </row>
    <row r="105" spans="1:24" ht="30" customHeight="1" x14ac:dyDescent="0.2">
      <c r="A105" s="99">
        <v>95</v>
      </c>
      <c r="B105" s="123">
        <v>135</v>
      </c>
      <c r="C105" s="102" t="s">
        <v>686</v>
      </c>
      <c r="D105" s="147">
        <v>102</v>
      </c>
      <c r="E105" s="90">
        <v>78</v>
      </c>
      <c r="F105" s="91">
        <v>72</v>
      </c>
      <c r="G105" s="91">
        <v>60</v>
      </c>
      <c r="H105" s="91">
        <v>96</v>
      </c>
      <c r="I105" s="90">
        <v>89</v>
      </c>
      <c r="J105" s="91">
        <v>100</v>
      </c>
      <c r="K105" s="91">
        <v>78</v>
      </c>
      <c r="L105" s="90">
        <v>42</v>
      </c>
      <c r="M105" s="91">
        <v>0</v>
      </c>
      <c r="N105" s="91">
        <v>30</v>
      </c>
      <c r="O105" s="91">
        <v>100</v>
      </c>
      <c r="P105" s="90">
        <v>90.6</v>
      </c>
      <c r="Q105" s="91">
        <v>94</v>
      </c>
      <c r="R105" s="91">
        <v>85</v>
      </c>
      <c r="S105" s="91">
        <v>95</v>
      </c>
      <c r="T105" s="90">
        <v>91.5</v>
      </c>
      <c r="U105" s="91">
        <v>96</v>
      </c>
      <c r="V105" s="91">
        <v>81</v>
      </c>
      <c r="W105" s="91">
        <v>93</v>
      </c>
      <c r="X105" s="92">
        <v>78.22</v>
      </c>
    </row>
    <row r="106" spans="1:24" ht="30" customHeight="1" x14ac:dyDescent="0.2">
      <c r="A106" s="99">
        <v>96</v>
      </c>
      <c r="B106" s="123">
        <v>114</v>
      </c>
      <c r="C106" s="102" t="s">
        <v>666</v>
      </c>
      <c r="D106" s="147">
        <v>57</v>
      </c>
      <c r="E106" s="90">
        <v>79.2</v>
      </c>
      <c r="F106" s="91">
        <v>80</v>
      </c>
      <c r="G106" s="91">
        <v>60</v>
      </c>
      <c r="H106" s="91">
        <v>93</v>
      </c>
      <c r="I106" s="90">
        <v>82.5</v>
      </c>
      <c r="J106" s="91">
        <v>80</v>
      </c>
      <c r="K106" s="91">
        <v>85</v>
      </c>
      <c r="L106" s="90">
        <v>48</v>
      </c>
      <c r="M106" s="91">
        <v>20</v>
      </c>
      <c r="N106" s="91">
        <v>30</v>
      </c>
      <c r="O106" s="91">
        <v>100</v>
      </c>
      <c r="P106" s="90">
        <v>96.2</v>
      </c>
      <c r="Q106" s="91">
        <v>95</v>
      </c>
      <c r="R106" s="91">
        <v>100</v>
      </c>
      <c r="S106" s="91">
        <v>91</v>
      </c>
      <c r="T106" s="90">
        <v>84.5</v>
      </c>
      <c r="U106" s="91">
        <v>95</v>
      </c>
      <c r="V106" s="91">
        <v>80</v>
      </c>
      <c r="W106" s="91">
        <v>80</v>
      </c>
      <c r="X106" s="92">
        <v>78.08</v>
      </c>
    </row>
    <row r="107" spans="1:24" ht="30" customHeight="1" x14ac:dyDescent="0.2">
      <c r="A107" s="99">
        <v>97</v>
      </c>
      <c r="B107" s="123">
        <v>17</v>
      </c>
      <c r="C107" s="102" t="s">
        <v>303</v>
      </c>
      <c r="D107" s="147">
        <v>50</v>
      </c>
      <c r="E107" s="90">
        <v>75</v>
      </c>
      <c r="F107" s="91">
        <v>66</v>
      </c>
      <c r="G107" s="91">
        <v>60</v>
      </c>
      <c r="H107" s="91">
        <v>93</v>
      </c>
      <c r="I107" s="90">
        <v>85.5</v>
      </c>
      <c r="J107" s="91">
        <v>100</v>
      </c>
      <c r="K107" s="91">
        <v>71</v>
      </c>
      <c r="L107" s="90">
        <v>66</v>
      </c>
      <c r="M107" s="91">
        <v>40</v>
      </c>
      <c r="N107" s="91">
        <v>60</v>
      </c>
      <c r="O107" s="91">
        <v>100</v>
      </c>
      <c r="P107" s="90">
        <v>82.8</v>
      </c>
      <c r="Q107" s="91">
        <v>80</v>
      </c>
      <c r="R107" s="91">
        <v>82</v>
      </c>
      <c r="S107" s="91">
        <v>90</v>
      </c>
      <c r="T107" s="90">
        <v>80.2</v>
      </c>
      <c r="U107" s="91">
        <v>77</v>
      </c>
      <c r="V107" s="91">
        <v>83</v>
      </c>
      <c r="W107" s="91">
        <v>81</v>
      </c>
      <c r="X107" s="92">
        <v>77.900000000000006</v>
      </c>
    </row>
    <row r="108" spans="1:24" ht="30" customHeight="1" x14ac:dyDescent="0.2">
      <c r="A108" s="99">
        <v>98</v>
      </c>
      <c r="B108" s="123">
        <v>21</v>
      </c>
      <c r="C108" s="102" t="s">
        <v>309</v>
      </c>
      <c r="D108" s="147">
        <v>45</v>
      </c>
      <c r="E108" s="90">
        <v>83.2</v>
      </c>
      <c r="F108" s="91">
        <v>70</v>
      </c>
      <c r="G108" s="91">
        <v>90</v>
      </c>
      <c r="H108" s="91">
        <v>88</v>
      </c>
      <c r="I108" s="90">
        <v>70.5</v>
      </c>
      <c r="J108" s="91">
        <v>60</v>
      </c>
      <c r="K108" s="91">
        <v>81</v>
      </c>
      <c r="L108" s="90">
        <v>56.1</v>
      </c>
      <c r="M108" s="91">
        <v>40</v>
      </c>
      <c r="N108" s="91">
        <v>60</v>
      </c>
      <c r="O108" s="91">
        <v>67</v>
      </c>
      <c r="P108" s="90">
        <v>92.4</v>
      </c>
      <c r="Q108" s="91">
        <v>94</v>
      </c>
      <c r="R108" s="91">
        <v>93</v>
      </c>
      <c r="S108" s="91">
        <v>88</v>
      </c>
      <c r="T108" s="90">
        <v>87.1</v>
      </c>
      <c r="U108" s="91">
        <v>87</v>
      </c>
      <c r="V108" s="91">
        <v>90</v>
      </c>
      <c r="W108" s="91">
        <v>86</v>
      </c>
      <c r="X108" s="166">
        <v>77.86</v>
      </c>
    </row>
    <row r="109" spans="1:24" ht="30" customHeight="1" x14ac:dyDescent="0.2">
      <c r="A109" s="99">
        <v>98</v>
      </c>
      <c r="B109" s="123">
        <v>68</v>
      </c>
      <c r="C109" s="102" t="s">
        <v>345</v>
      </c>
      <c r="D109" s="147">
        <v>56</v>
      </c>
      <c r="E109" s="90">
        <v>83.4</v>
      </c>
      <c r="F109" s="91">
        <v>68</v>
      </c>
      <c r="G109" s="91">
        <v>90</v>
      </c>
      <c r="H109" s="91">
        <v>90</v>
      </c>
      <c r="I109" s="90">
        <v>74.5</v>
      </c>
      <c r="J109" s="91">
        <v>80</v>
      </c>
      <c r="K109" s="91">
        <v>69</v>
      </c>
      <c r="L109" s="90">
        <v>54</v>
      </c>
      <c r="M109" s="91">
        <v>0</v>
      </c>
      <c r="N109" s="91">
        <v>60</v>
      </c>
      <c r="O109" s="91">
        <v>100</v>
      </c>
      <c r="P109" s="90">
        <v>89.8</v>
      </c>
      <c r="Q109" s="91">
        <v>86</v>
      </c>
      <c r="R109" s="91">
        <v>92</v>
      </c>
      <c r="S109" s="91">
        <v>93</v>
      </c>
      <c r="T109" s="90">
        <v>87.6</v>
      </c>
      <c r="U109" s="91">
        <v>89</v>
      </c>
      <c r="V109" s="91">
        <v>87</v>
      </c>
      <c r="W109" s="91">
        <v>87</v>
      </c>
      <c r="X109" s="166">
        <v>77.86</v>
      </c>
    </row>
    <row r="110" spans="1:24" ht="30" customHeight="1" x14ac:dyDescent="0.2">
      <c r="A110" s="99">
        <v>99</v>
      </c>
      <c r="B110" s="123">
        <v>142</v>
      </c>
      <c r="C110" s="102" t="s">
        <v>690</v>
      </c>
      <c r="D110" s="147">
        <v>88</v>
      </c>
      <c r="E110" s="90">
        <v>66</v>
      </c>
      <c r="F110" s="91">
        <v>40</v>
      </c>
      <c r="G110" s="91">
        <v>60</v>
      </c>
      <c r="H110" s="91">
        <v>90</v>
      </c>
      <c r="I110" s="90">
        <v>90</v>
      </c>
      <c r="J110" s="91">
        <v>100</v>
      </c>
      <c r="K110" s="91">
        <v>80</v>
      </c>
      <c r="L110" s="90">
        <v>48</v>
      </c>
      <c r="M110" s="91">
        <v>20</v>
      </c>
      <c r="N110" s="91">
        <v>30</v>
      </c>
      <c r="O110" s="91">
        <v>100</v>
      </c>
      <c r="P110" s="90">
        <v>90.4</v>
      </c>
      <c r="Q110" s="91">
        <v>91</v>
      </c>
      <c r="R110" s="91">
        <v>89</v>
      </c>
      <c r="S110" s="91">
        <v>92</v>
      </c>
      <c r="T110" s="90">
        <v>93</v>
      </c>
      <c r="U110" s="91">
        <v>89</v>
      </c>
      <c r="V110" s="91">
        <v>89</v>
      </c>
      <c r="W110" s="91">
        <v>97</v>
      </c>
      <c r="X110" s="166">
        <v>77.48</v>
      </c>
    </row>
    <row r="111" spans="1:24" ht="30" customHeight="1" x14ac:dyDescent="0.2">
      <c r="A111" s="99">
        <v>100</v>
      </c>
      <c r="B111" s="123">
        <v>113</v>
      </c>
      <c r="C111" s="102" t="s">
        <v>665</v>
      </c>
      <c r="D111" s="147">
        <v>97</v>
      </c>
      <c r="E111" s="90">
        <v>70.599999999999994</v>
      </c>
      <c r="F111" s="91">
        <v>70</v>
      </c>
      <c r="G111" s="91">
        <v>60</v>
      </c>
      <c r="H111" s="91">
        <v>79</v>
      </c>
      <c r="I111" s="90">
        <v>86</v>
      </c>
      <c r="J111" s="91">
        <v>100</v>
      </c>
      <c r="K111" s="91">
        <v>72</v>
      </c>
      <c r="L111" s="90">
        <v>72</v>
      </c>
      <c r="M111" s="91">
        <v>60</v>
      </c>
      <c r="N111" s="91">
        <v>60</v>
      </c>
      <c r="O111" s="91">
        <v>100</v>
      </c>
      <c r="P111" s="90">
        <v>77.400000000000006</v>
      </c>
      <c r="Q111" s="91">
        <v>78</v>
      </c>
      <c r="R111" s="91">
        <v>78</v>
      </c>
      <c r="S111" s="91">
        <v>75</v>
      </c>
      <c r="T111" s="90">
        <v>80.8</v>
      </c>
      <c r="U111" s="91">
        <v>85</v>
      </c>
      <c r="V111" s="91">
        <v>79</v>
      </c>
      <c r="W111" s="91">
        <v>79</v>
      </c>
      <c r="X111" s="92">
        <v>77.36</v>
      </c>
    </row>
    <row r="112" spans="1:24" ht="30" customHeight="1" x14ac:dyDescent="0.2">
      <c r="A112" s="99">
        <v>101</v>
      </c>
      <c r="B112" s="123">
        <v>124</v>
      </c>
      <c r="C112" s="102" t="s">
        <v>675</v>
      </c>
      <c r="D112" s="147">
        <v>60</v>
      </c>
      <c r="E112" s="90">
        <v>78.099999999999994</v>
      </c>
      <c r="F112" s="91">
        <v>75</v>
      </c>
      <c r="G112" s="91">
        <v>60</v>
      </c>
      <c r="H112" s="91">
        <v>94</v>
      </c>
      <c r="I112" s="90">
        <v>95</v>
      </c>
      <c r="J112" s="91">
        <v>100</v>
      </c>
      <c r="K112" s="91">
        <v>90</v>
      </c>
      <c r="L112" s="90">
        <v>29</v>
      </c>
      <c r="M112" s="91">
        <v>20</v>
      </c>
      <c r="N112" s="91">
        <v>20</v>
      </c>
      <c r="O112" s="91">
        <v>50</v>
      </c>
      <c r="P112" s="90">
        <v>91.2</v>
      </c>
      <c r="Q112" s="91">
        <v>90</v>
      </c>
      <c r="R112" s="91">
        <v>90</v>
      </c>
      <c r="S112" s="91">
        <v>96</v>
      </c>
      <c r="T112" s="90">
        <v>93</v>
      </c>
      <c r="U112" s="91">
        <v>93</v>
      </c>
      <c r="V112" s="91">
        <v>93</v>
      </c>
      <c r="W112" s="91">
        <v>93</v>
      </c>
      <c r="X112" s="92">
        <v>77.260000000000005</v>
      </c>
    </row>
    <row r="113" spans="1:24" ht="30" customHeight="1" x14ac:dyDescent="0.2">
      <c r="A113" s="99">
        <v>102</v>
      </c>
      <c r="B113" s="123">
        <v>74</v>
      </c>
      <c r="C113" s="102" t="s">
        <v>612</v>
      </c>
      <c r="D113" s="147">
        <v>42</v>
      </c>
      <c r="E113" s="90">
        <v>73.900000000000006</v>
      </c>
      <c r="F113" s="91">
        <v>69</v>
      </c>
      <c r="G113" s="91">
        <v>60</v>
      </c>
      <c r="H113" s="91">
        <v>88</v>
      </c>
      <c r="I113" s="90">
        <v>80.5</v>
      </c>
      <c r="J113" s="91">
        <v>100</v>
      </c>
      <c r="K113" s="91">
        <v>61</v>
      </c>
      <c r="L113" s="90">
        <v>52</v>
      </c>
      <c r="M113" s="91">
        <v>20</v>
      </c>
      <c r="N113" s="91">
        <v>40</v>
      </c>
      <c r="O113" s="91">
        <v>100</v>
      </c>
      <c r="P113" s="90">
        <v>89.8</v>
      </c>
      <c r="Q113" s="91">
        <v>89</v>
      </c>
      <c r="R113" s="91">
        <v>89</v>
      </c>
      <c r="S113" s="91">
        <v>93</v>
      </c>
      <c r="T113" s="90">
        <v>89.6</v>
      </c>
      <c r="U113" s="91">
        <v>84</v>
      </c>
      <c r="V113" s="91">
        <v>92</v>
      </c>
      <c r="W113" s="91">
        <v>92</v>
      </c>
      <c r="X113" s="92">
        <v>77.16</v>
      </c>
    </row>
    <row r="114" spans="1:24" ht="30" customHeight="1" x14ac:dyDescent="0.2">
      <c r="A114" s="99">
        <v>103</v>
      </c>
      <c r="B114" s="123">
        <v>42</v>
      </c>
      <c r="C114" s="102" t="s">
        <v>324</v>
      </c>
      <c r="D114" s="147">
        <v>100</v>
      </c>
      <c r="E114" s="90">
        <v>83.8</v>
      </c>
      <c r="F114" s="91">
        <v>72</v>
      </c>
      <c r="G114" s="91">
        <v>90</v>
      </c>
      <c r="H114" s="91">
        <v>88</v>
      </c>
      <c r="I114" s="90">
        <v>68.5</v>
      </c>
      <c r="J114" s="91">
        <v>60</v>
      </c>
      <c r="K114" s="91">
        <v>77</v>
      </c>
      <c r="L114" s="90">
        <v>52</v>
      </c>
      <c r="M114" s="91">
        <v>20</v>
      </c>
      <c r="N114" s="91">
        <v>40</v>
      </c>
      <c r="O114" s="91">
        <v>100</v>
      </c>
      <c r="P114" s="90">
        <v>95.8</v>
      </c>
      <c r="Q114" s="91">
        <v>94</v>
      </c>
      <c r="R114" s="91">
        <v>97</v>
      </c>
      <c r="S114" s="91">
        <v>97</v>
      </c>
      <c r="T114" s="90">
        <v>85</v>
      </c>
      <c r="U114" s="91">
        <v>83</v>
      </c>
      <c r="V114" s="91">
        <v>83</v>
      </c>
      <c r="W114" s="91">
        <v>87</v>
      </c>
      <c r="X114" s="92">
        <v>77.02</v>
      </c>
    </row>
    <row r="115" spans="1:24" ht="30" customHeight="1" x14ac:dyDescent="0.2">
      <c r="A115" s="99">
        <v>104</v>
      </c>
      <c r="B115" s="123">
        <v>50</v>
      </c>
      <c r="C115" s="102" t="s">
        <v>331</v>
      </c>
      <c r="D115" s="147">
        <v>38</v>
      </c>
      <c r="E115" s="90">
        <v>87.7</v>
      </c>
      <c r="F115" s="91">
        <v>77</v>
      </c>
      <c r="G115" s="91">
        <v>90</v>
      </c>
      <c r="H115" s="91">
        <v>94</v>
      </c>
      <c r="I115" s="90">
        <v>74.5</v>
      </c>
      <c r="J115" s="91">
        <v>80</v>
      </c>
      <c r="K115" s="91">
        <v>69</v>
      </c>
      <c r="L115" s="90">
        <v>44</v>
      </c>
      <c r="M115" s="91">
        <v>20</v>
      </c>
      <c r="N115" s="91">
        <v>20</v>
      </c>
      <c r="O115" s="91">
        <v>100</v>
      </c>
      <c r="P115" s="90">
        <v>87.6</v>
      </c>
      <c r="Q115" s="91">
        <v>79</v>
      </c>
      <c r="R115" s="91">
        <v>92</v>
      </c>
      <c r="S115" s="91">
        <v>96</v>
      </c>
      <c r="T115" s="90">
        <v>91</v>
      </c>
      <c r="U115" s="91">
        <v>92</v>
      </c>
      <c r="V115" s="91">
        <v>87</v>
      </c>
      <c r="W115" s="91">
        <v>92</v>
      </c>
      <c r="X115" s="92">
        <v>76.959999999999994</v>
      </c>
    </row>
    <row r="116" spans="1:24" ht="30" customHeight="1" x14ac:dyDescent="0.2">
      <c r="A116" s="99">
        <v>105</v>
      </c>
      <c r="B116" s="123">
        <v>162</v>
      </c>
      <c r="C116" s="102" t="s">
        <v>705</v>
      </c>
      <c r="D116" s="147">
        <v>20</v>
      </c>
      <c r="E116" s="90">
        <v>79</v>
      </c>
      <c r="F116" s="91">
        <v>74</v>
      </c>
      <c r="G116" s="91">
        <v>60</v>
      </c>
      <c r="H116" s="91">
        <v>97</v>
      </c>
      <c r="I116" s="90">
        <v>65</v>
      </c>
      <c r="J116" s="91">
        <v>40</v>
      </c>
      <c r="K116" s="91">
        <v>90</v>
      </c>
      <c r="L116" s="90">
        <v>44</v>
      </c>
      <c r="M116" s="91">
        <v>20</v>
      </c>
      <c r="N116" s="91">
        <v>20</v>
      </c>
      <c r="O116" s="91">
        <v>100</v>
      </c>
      <c r="P116" s="90">
        <v>98.8</v>
      </c>
      <c r="Q116" s="91">
        <v>99</v>
      </c>
      <c r="R116" s="91">
        <v>98</v>
      </c>
      <c r="S116" s="91">
        <v>100</v>
      </c>
      <c r="T116" s="90">
        <v>97.2</v>
      </c>
      <c r="U116" s="91">
        <v>98</v>
      </c>
      <c r="V116" s="91">
        <v>94</v>
      </c>
      <c r="W116" s="91">
        <v>98</v>
      </c>
      <c r="X116" s="92">
        <v>76.8</v>
      </c>
    </row>
    <row r="117" spans="1:24" ht="30" customHeight="1" x14ac:dyDescent="0.2">
      <c r="A117" s="99">
        <v>106</v>
      </c>
      <c r="B117" s="123">
        <v>81</v>
      </c>
      <c r="C117" s="102" t="s">
        <v>619</v>
      </c>
      <c r="D117" s="147">
        <v>85</v>
      </c>
      <c r="E117" s="90">
        <v>70.900000000000006</v>
      </c>
      <c r="F117" s="91">
        <v>43</v>
      </c>
      <c r="G117" s="91">
        <v>60</v>
      </c>
      <c r="H117" s="91">
        <v>100</v>
      </c>
      <c r="I117" s="90">
        <v>70</v>
      </c>
      <c r="J117" s="91">
        <v>40</v>
      </c>
      <c r="K117" s="91">
        <v>100</v>
      </c>
      <c r="L117" s="90">
        <v>42</v>
      </c>
      <c r="M117" s="91">
        <v>0</v>
      </c>
      <c r="N117" s="91">
        <v>30</v>
      </c>
      <c r="O117" s="91">
        <v>100</v>
      </c>
      <c r="P117" s="90">
        <v>100</v>
      </c>
      <c r="Q117" s="91">
        <v>100</v>
      </c>
      <c r="R117" s="91">
        <v>100</v>
      </c>
      <c r="S117" s="91">
        <v>100</v>
      </c>
      <c r="T117" s="90">
        <v>100</v>
      </c>
      <c r="U117" s="91">
        <v>100</v>
      </c>
      <c r="V117" s="91">
        <v>100</v>
      </c>
      <c r="W117" s="91">
        <v>100</v>
      </c>
      <c r="X117" s="92">
        <v>76.58</v>
      </c>
    </row>
    <row r="118" spans="1:24" ht="30" customHeight="1" x14ac:dyDescent="0.2">
      <c r="A118" s="99">
        <v>107</v>
      </c>
      <c r="B118" s="123">
        <v>125</v>
      </c>
      <c r="C118" s="102" t="s">
        <v>676</v>
      </c>
      <c r="D118" s="147">
        <v>69</v>
      </c>
      <c r="E118" s="90">
        <v>68.7</v>
      </c>
      <c r="F118" s="91">
        <v>61</v>
      </c>
      <c r="G118" s="91">
        <v>60</v>
      </c>
      <c r="H118" s="91">
        <v>81</v>
      </c>
      <c r="I118" s="90">
        <v>87.5</v>
      </c>
      <c r="J118" s="91">
        <v>100</v>
      </c>
      <c r="K118" s="91">
        <v>75</v>
      </c>
      <c r="L118" s="90">
        <v>42</v>
      </c>
      <c r="M118" s="91">
        <v>0</v>
      </c>
      <c r="N118" s="91">
        <v>30</v>
      </c>
      <c r="O118" s="91">
        <v>100</v>
      </c>
      <c r="P118" s="90">
        <v>91</v>
      </c>
      <c r="Q118" s="91">
        <v>90</v>
      </c>
      <c r="R118" s="91">
        <v>92</v>
      </c>
      <c r="S118" s="91">
        <v>91</v>
      </c>
      <c r="T118" s="90">
        <v>93.2</v>
      </c>
      <c r="U118" s="91">
        <v>94</v>
      </c>
      <c r="V118" s="91">
        <v>90</v>
      </c>
      <c r="W118" s="91">
        <v>94</v>
      </c>
      <c r="X118" s="166">
        <v>76.48</v>
      </c>
    </row>
    <row r="119" spans="1:24" ht="30" customHeight="1" x14ac:dyDescent="0.2">
      <c r="A119" s="99">
        <v>108</v>
      </c>
      <c r="B119" s="123">
        <v>163</v>
      </c>
      <c r="C119" s="102" t="s">
        <v>706</v>
      </c>
      <c r="D119" s="147">
        <v>13</v>
      </c>
      <c r="E119" s="90">
        <v>83.2</v>
      </c>
      <c r="F119" s="91">
        <v>58</v>
      </c>
      <c r="G119" s="91">
        <v>90</v>
      </c>
      <c r="H119" s="91">
        <v>97</v>
      </c>
      <c r="I119" s="90">
        <v>75</v>
      </c>
      <c r="J119" s="91">
        <v>60</v>
      </c>
      <c r="K119" s="91">
        <v>90</v>
      </c>
      <c r="L119" s="90">
        <v>48</v>
      </c>
      <c r="M119" s="91">
        <v>20</v>
      </c>
      <c r="N119" s="91">
        <v>30</v>
      </c>
      <c r="O119" s="91">
        <v>100</v>
      </c>
      <c r="P119" s="90">
        <v>90</v>
      </c>
      <c r="Q119" s="91">
        <v>90</v>
      </c>
      <c r="R119" s="91">
        <v>85</v>
      </c>
      <c r="S119" s="91">
        <v>100</v>
      </c>
      <c r="T119" s="90">
        <v>86</v>
      </c>
      <c r="U119" s="91">
        <v>85</v>
      </c>
      <c r="V119" s="91">
        <v>90</v>
      </c>
      <c r="W119" s="91">
        <v>85</v>
      </c>
      <c r="X119" s="166">
        <v>76.44</v>
      </c>
    </row>
    <row r="120" spans="1:24" ht="30" customHeight="1" x14ac:dyDescent="0.2">
      <c r="A120" s="99">
        <v>108</v>
      </c>
      <c r="B120" s="123">
        <v>167</v>
      </c>
      <c r="C120" s="102" t="s">
        <v>300</v>
      </c>
      <c r="D120" s="147">
        <v>48</v>
      </c>
      <c r="E120" s="90">
        <v>77.099999999999994</v>
      </c>
      <c r="F120" s="91">
        <v>73</v>
      </c>
      <c r="G120" s="91">
        <v>60</v>
      </c>
      <c r="H120" s="91">
        <v>93</v>
      </c>
      <c r="I120" s="90">
        <v>76</v>
      </c>
      <c r="J120" s="91">
        <v>60</v>
      </c>
      <c r="K120" s="91">
        <v>92</v>
      </c>
      <c r="L120" s="90">
        <v>38.4</v>
      </c>
      <c r="M120" s="91">
        <v>0</v>
      </c>
      <c r="N120" s="91">
        <v>30</v>
      </c>
      <c r="O120" s="91">
        <v>88</v>
      </c>
      <c r="P120" s="90">
        <v>94.8</v>
      </c>
      <c r="Q120" s="91">
        <v>94</v>
      </c>
      <c r="R120" s="91">
        <v>95</v>
      </c>
      <c r="S120" s="91">
        <v>96</v>
      </c>
      <c r="T120" s="90">
        <v>95.9</v>
      </c>
      <c r="U120" s="91">
        <v>98</v>
      </c>
      <c r="V120" s="91">
        <v>95</v>
      </c>
      <c r="W120" s="91">
        <v>95</v>
      </c>
      <c r="X120" s="166">
        <v>76.44</v>
      </c>
    </row>
    <row r="121" spans="1:24" ht="30" customHeight="1" x14ac:dyDescent="0.2">
      <c r="A121" s="99">
        <v>109</v>
      </c>
      <c r="B121" s="123">
        <v>138</v>
      </c>
      <c r="C121" s="102" t="s">
        <v>689</v>
      </c>
      <c r="D121" s="147">
        <v>76</v>
      </c>
      <c r="E121" s="90">
        <v>76.3</v>
      </c>
      <c r="F121" s="91">
        <v>69</v>
      </c>
      <c r="G121" s="91">
        <v>60</v>
      </c>
      <c r="H121" s="91">
        <v>94</v>
      </c>
      <c r="I121" s="90">
        <v>96.5</v>
      </c>
      <c r="J121" s="91">
        <v>100</v>
      </c>
      <c r="K121" s="91">
        <v>93</v>
      </c>
      <c r="L121" s="90">
        <v>18</v>
      </c>
      <c r="M121" s="91">
        <v>20</v>
      </c>
      <c r="N121" s="91">
        <v>30</v>
      </c>
      <c r="O121" s="91">
        <v>0</v>
      </c>
      <c r="P121" s="90">
        <v>95.4</v>
      </c>
      <c r="Q121" s="91">
        <v>95</v>
      </c>
      <c r="R121" s="91">
        <v>95</v>
      </c>
      <c r="S121" s="91">
        <v>97</v>
      </c>
      <c r="T121" s="90">
        <v>95.5</v>
      </c>
      <c r="U121" s="91">
        <v>93</v>
      </c>
      <c r="V121" s="91">
        <v>93</v>
      </c>
      <c r="W121" s="91">
        <v>98</v>
      </c>
      <c r="X121" s="92">
        <v>76.34</v>
      </c>
    </row>
    <row r="122" spans="1:24" ht="30" customHeight="1" x14ac:dyDescent="0.2">
      <c r="A122" s="99">
        <v>110</v>
      </c>
      <c r="B122" s="123">
        <v>15</v>
      </c>
      <c r="C122" s="102" t="s">
        <v>272</v>
      </c>
      <c r="D122" s="147">
        <v>42</v>
      </c>
      <c r="E122" s="90">
        <v>83.9</v>
      </c>
      <c r="F122" s="91">
        <v>71</v>
      </c>
      <c r="G122" s="91">
        <v>90</v>
      </c>
      <c r="H122" s="91">
        <v>89</v>
      </c>
      <c r="I122" s="90">
        <v>84.5</v>
      </c>
      <c r="J122" s="91">
        <v>100</v>
      </c>
      <c r="K122" s="91">
        <v>69</v>
      </c>
      <c r="L122" s="90">
        <v>34.799999999999997</v>
      </c>
      <c r="M122" s="91">
        <v>40</v>
      </c>
      <c r="N122" s="91">
        <v>0</v>
      </c>
      <c r="O122" s="91">
        <v>76</v>
      </c>
      <c r="P122" s="90">
        <v>90</v>
      </c>
      <c r="Q122" s="91">
        <v>88</v>
      </c>
      <c r="R122" s="91">
        <v>90</v>
      </c>
      <c r="S122" s="91">
        <v>94</v>
      </c>
      <c r="T122" s="90">
        <v>87.4</v>
      </c>
      <c r="U122" s="91">
        <v>91</v>
      </c>
      <c r="V122" s="91">
        <v>83</v>
      </c>
      <c r="W122" s="91">
        <v>87</v>
      </c>
      <c r="X122" s="92">
        <v>76.12</v>
      </c>
    </row>
    <row r="123" spans="1:24" ht="30" customHeight="1" x14ac:dyDescent="0.2">
      <c r="A123" s="99">
        <v>111</v>
      </c>
      <c r="B123" s="123">
        <v>131</v>
      </c>
      <c r="C123" s="102" t="s">
        <v>682</v>
      </c>
      <c r="D123" s="147">
        <v>60</v>
      </c>
      <c r="E123" s="90">
        <v>80.5</v>
      </c>
      <c r="F123" s="91">
        <v>79</v>
      </c>
      <c r="G123" s="91">
        <v>60</v>
      </c>
      <c r="H123" s="91">
        <v>97</v>
      </c>
      <c r="I123" s="90">
        <v>91</v>
      </c>
      <c r="J123" s="91">
        <v>100</v>
      </c>
      <c r="K123" s="91">
        <v>82</v>
      </c>
      <c r="L123" s="90">
        <v>18</v>
      </c>
      <c r="M123" s="91">
        <v>20</v>
      </c>
      <c r="N123" s="91">
        <v>30</v>
      </c>
      <c r="O123" s="91">
        <v>0</v>
      </c>
      <c r="P123" s="90">
        <v>95</v>
      </c>
      <c r="Q123" s="91">
        <v>95</v>
      </c>
      <c r="R123" s="91">
        <v>94</v>
      </c>
      <c r="S123" s="91">
        <v>97</v>
      </c>
      <c r="T123" s="90">
        <v>95</v>
      </c>
      <c r="U123" s="91">
        <v>98</v>
      </c>
      <c r="V123" s="91">
        <v>93</v>
      </c>
      <c r="W123" s="91">
        <v>94</v>
      </c>
      <c r="X123" s="92">
        <v>75.900000000000006</v>
      </c>
    </row>
    <row r="124" spans="1:24" ht="30" customHeight="1" x14ac:dyDescent="0.2">
      <c r="A124" s="99">
        <v>112</v>
      </c>
      <c r="B124" s="123">
        <v>111</v>
      </c>
      <c r="C124" s="102" t="s">
        <v>646</v>
      </c>
      <c r="D124" s="147">
        <v>69</v>
      </c>
      <c r="E124" s="90">
        <v>76.3</v>
      </c>
      <c r="F124" s="91">
        <v>65</v>
      </c>
      <c r="G124" s="91">
        <v>60</v>
      </c>
      <c r="H124" s="91">
        <v>97</v>
      </c>
      <c r="I124" s="90">
        <v>87.5</v>
      </c>
      <c r="J124" s="91">
        <v>100</v>
      </c>
      <c r="K124" s="91">
        <v>75</v>
      </c>
      <c r="L124" s="90">
        <v>42</v>
      </c>
      <c r="M124" s="91">
        <v>0</v>
      </c>
      <c r="N124" s="91">
        <v>30</v>
      </c>
      <c r="O124" s="91">
        <v>100</v>
      </c>
      <c r="P124" s="90">
        <v>89.2</v>
      </c>
      <c r="Q124" s="91">
        <v>90</v>
      </c>
      <c r="R124" s="91">
        <v>90</v>
      </c>
      <c r="S124" s="91">
        <v>86</v>
      </c>
      <c r="T124" s="90">
        <v>83.5</v>
      </c>
      <c r="U124" s="91">
        <v>75</v>
      </c>
      <c r="V124" s="91">
        <v>80</v>
      </c>
      <c r="W124" s="91">
        <v>90</v>
      </c>
      <c r="X124" s="92">
        <v>75.7</v>
      </c>
    </row>
    <row r="125" spans="1:24" ht="30" customHeight="1" x14ac:dyDescent="0.2">
      <c r="A125" s="99">
        <v>113</v>
      </c>
      <c r="B125" s="123">
        <v>93</v>
      </c>
      <c r="C125" s="102" t="s">
        <v>629</v>
      </c>
      <c r="D125" s="147">
        <v>185</v>
      </c>
      <c r="E125" s="90">
        <v>69.900000000000006</v>
      </c>
      <c r="F125" s="91">
        <v>53</v>
      </c>
      <c r="G125" s="91">
        <v>60</v>
      </c>
      <c r="H125" s="91">
        <v>90</v>
      </c>
      <c r="I125" s="90">
        <v>67.5</v>
      </c>
      <c r="J125" s="91">
        <v>40</v>
      </c>
      <c r="K125" s="91">
        <v>95</v>
      </c>
      <c r="L125" s="90">
        <v>44.4</v>
      </c>
      <c r="M125" s="91">
        <v>20</v>
      </c>
      <c r="N125" s="91">
        <v>30</v>
      </c>
      <c r="O125" s="91">
        <v>88</v>
      </c>
      <c r="P125" s="90">
        <v>98.2</v>
      </c>
      <c r="Q125" s="91">
        <v>98</v>
      </c>
      <c r="R125" s="91">
        <v>99</v>
      </c>
      <c r="S125" s="91">
        <v>97</v>
      </c>
      <c r="T125" s="90">
        <v>97.8</v>
      </c>
      <c r="U125" s="91">
        <v>98</v>
      </c>
      <c r="V125" s="91">
        <v>97</v>
      </c>
      <c r="W125" s="91">
        <v>98</v>
      </c>
      <c r="X125" s="92">
        <v>75.56</v>
      </c>
    </row>
    <row r="126" spans="1:24" ht="30" customHeight="1" x14ac:dyDescent="0.2">
      <c r="A126" s="99">
        <v>114</v>
      </c>
      <c r="B126" s="123">
        <v>107</v>
      </c>
      <c r="C126" s="102" t="s">
        <v>642</v>
      </c>
      <c r="D126" s="147">
        <v>46</v>
      </c>
      <c r="E126" s="90">
        <v>80.2</v>
      </c>
      <c r="F126" s="91">
        <v>78</v>
      </c>
      <c r="G126" s="91">
        <v>60</v>
      </c>
      <c r="H126" s="91">
        <v>97</v>
      </c>
      <c r="I126" s="90">
        <v>69</v>
      </c>
      <c r="J126" s="91">
        <v>60</v>
      </c>
      <c r="K126" s="91">
        <v>78</v>
      </c>
      <c r="L126" s="90">
        <v>50</v>
      </c>
      <c r="M126" s="91">
        <v>40</v>
      </c>
      <c r="N126" s="91">
        <v>20</v>
      </c>
      <c r="O126" s="91">
        <v>100</v>
      </c>
      <c r="P126" s="90">
        <v>90.4</v>
      </c>
      <c r="Q126" s="91">
        <v>91</v>
      </c>
      <c r="R126" s="91">
        <v>91</v>
      </c>
      <c r="S126" s="91">
        <v>88</v>
      </c>
      <c r="T126" s="90">
        <v>87.4</v>
      </c>
      <c r="U126" s="91">
        <v>84</v>
      </c>
      <c r="V126" s="91">
        <v>91</v>
      </c>
      <c r="W126" s="91">
        <v>88</v>
      </c>
      <c r="X126" s="92">
        <v>75.400000000000006</v>
      </c>
    </row>
    <row r="127" spans="1:24" ht="30" customHeight="1" x14ac:dyDescent="0.2">
      <c r="A127" s="99">
        <v>115</v>
      </c>
      <c r="B127" s="123">
        <v>18</v>
      </c>
      <c r="C127" s="102" t="s">
        <v>307</v>
      </c>
      <c r="D127" s="147">
        <v>42</v>
      </c>
      <c r="E127" s="90">
        <v>74.7</v>
      </c>
      <c r="F127" s="91">
        <v>61</v>
      </c>
      <c r="G127" s="91">
        <v>60</v>
      </c>
      <c r="H127" s="91">
        <v>96</v>
      </c>
      <c r="I127" s="90">
        <v>89</v>
      </c>
      <c r="J127" s="91">
        <v>100</v>
      </c>
      <c r="K127" s="91">
        <v>78</v>
      </c>
      <c r="L127" s="90">
        <v>30.5</v>
      </c>
      <c r="M127" s="91">
        <v>0</v>
      </c>
      <c r="N127" s="91">
        <v>20</v>
      </c>
      <c r="O127" s="91">
        <v>75</v>
      </c>
      <c r="P127" s="90">
        <v>91.6</v>
      </c>
      <c r="Q127" s="91">
        <v>91</v>
      </c>
      <c r="R127" s="91">
        <v>91</v>
      </c>
      <c r="S127" s="91">
        <v>94</v>
      </c>
      <c r="T127" s="90">
        <v>90.5</v>
      </c>
      <c r="U127" s="91">
        <v>91</v>
      </c>
      <c r="V127" s="91">
        <v>86</v>
      </c>
      <c r="W127" s="91">
        <v>92</v>
      </c>
      <c r="X127" s="92">
        <v>75.260000000000005</v>
      </c>
    </row>
    <row r="128" spans="1:24" ht="30" customHeight="1" x14ac:dyDescent="0.2">
      <c r="A128" s="99">
        <v>116</v>
      </c>
      <c r="B128" s="123">
        <v>26</v>
      </c>
      <c r="C128" s="102" t="s">
        <v>314</v>
      </c>
      <c r="D128" s="147">
        <v>54</v>
      </c>
      <c r="E128" s="90">
        <v>81.2</v>
      </c>
      <c r="F128" s="91">
        <v>58</v>
      </c>
      <c r="G128" s="91">
        <v>90</v>
      </c>
      <c r="H128" s="91">
        <v>92</v>
      </c>
      <c r="I128" s="90">
        <v>78.5</v>
      </c>
      <c r="J128" s="91">
        <v>80</v>
      </c>
      <c r="K128" s="91">
        <v>77</v>
      </c>
      <c r="L128" s="90">
        <v>36</v>
      </c>
      <c r="M128" s="91">
        <v>20</v>
      </c>
      <c r="N128" s="91">
        <v>0</v>
      </c>
      <c r="O128" s="91">
        <v>100</v>
      </c>
      <c r="P128" s="90">
        <v>90.4</v>
      </c>
      <c r="Q128" s="91">
        <v>90</v>
      </c>
      <c r="R128" s="91">
        <v>90</v>
      </c>
      <c r="S128" s="91">
        <v>92</v>
      </c>
      <c r="T128" s="90">
        <v>90.1</v>
      </c>
      <c r="U128" s="91">
        <v>91</v>
      </c>
      <c r="V128" s="91">
        <v>84</v>
      </c>
      <c r="W128" s="91">
        <v>92</v>
      </c>
      <c r="X128" s="92">
        <v>75.239999999999995</v>
      </c>
    </row>
    <row r="129" spans="1:24" ht="30" customHeight="1" x14ac:dyDescent="0.2">
      <c r="A129" s="99">
        <v>117</v>
      </c>
      <c r="B129" s="123">
        <v>99</v>
      </c>
      <c r="C129" s="102" t="s">
        <v>605</v>
      </c>
      <c r="D129" s="147">
        <v>89</v>
      </c>
      <c r="E129" s="90">
        <v>78.5</v>
      </c>
      <c r="F129" s="91">
        <v>71</v>
      </c>
      <c r="G129" s="91">
        <v>60</v>
      </c>
      <c r="H129" s="91">
        <v>98</v>
      </c>
      <c r="I129" s="90">
        <v>71.5</v>
      </c>
      <c r="J129" s="91">
        <v>60</v>
      </c>
      <c r="K129" s="91">
        <v>83</v>
      </c>
      <c r="L129" s="90">
        <v>44</v>
      </c>
      <c r="M129" s="91">
        <v>20</v>
      </c>
      <c r="N129" s="91">
        <v>20</v>
      </c>
      <c r="O129" s="91">
        <v>100</v>
      </c>
      <c r="P129" s="90">
        <v>91.8</v>
      </c>
      <c r="Q129" s="91">
        <v>91</v>
      </c>
      <c r="R129" s="91">
        <v>91</v>
      </c>
      <c r="S129" s="91">
        <v>95</v>
      </c>
      <c r="T129" s="90">
        <v>89.7</v>
      </c>
      <c r="U129" s="91">
        <v>90</v>
      </c>
      <c r="V129" s="91">
        <v>86</v>
      </c>
      <c r="W129" s="91">
        <v>91</v>
      </c>
      <c r="X129" s="92">
        <v>75.099999999999994</v>
      </c>
    </row>
    <row r="130" spans="1:24" ht="30" customHeight="1" x14ac:dyDescent="0.2">
      <c r="A130" s="99">
        <v>118</v>
      </c>
      <c r="B130" s="123">
        <v>72</v>
      </c>
      <c r="C130" s="102" t="s">
        <v>287</v>
      </c>
      <c r="D130" s="147">
        <v>106</v>
      </c>
      <c r="E130" s="90">
        <v>72.7</v>
      </c>
      <c r="F130" s="91">
        <v>65</v>
      </c>
      <c r="G130" s="91">
        <v>60</v>
      </c>
      <c r="H130" s="91">
        <v>88</v>
      </c>
      <c r="I130" s="90">
        <v>85.5</v>
      </c>
      <c r="J130" s="91">
        <v>100</v>
      </c>
      <c r="K130" s="91">
        <v>71</v>
      </c>
      <c r="L130" s="90">
        <v>53.8</v>
      </c>
      <c r="M130" s="91">
        <v>40</v>
      </c>
      <c r="N130" s="91">
        <v>40</v>
      </c>
      <c r="O130" s="91">
        <v>86</v>
      </c>
      <c r="P130" s="90">
        <v>84</v>
      </c>
      <c r="Q130" s="91">
        <v>81</v>
      </c>
      <c r="R130" s="91">
        <v>85</v>
      </c>
      <c r="S130" s="91">
        <v>88</v>
      </c>
      <c r="T130" s="90">
        <v>79.099999999999994</v>
      </c>
      <c r="U130" s="91">
        <v>76</v>
      </c>
      <c r="V130" s="91">
        <v>79</v>
      </c>
      <c r="W130" s="91">
        <v>81</v>
      </c>
      <c r="X130" s="92">
        <v>75.02</v>
      </c>
    </row>
    <row r="131" spans="1:24" ht="30" customHeight="1" x14ac:dyDescent="0.2">
      <c r="A131" s="99">
        <v>119</v>
      </c>
      <c r="B131" s="123">
        <v>52</v>
      </c>
      <c r="C131" s="102" t="s">
        <v>333</v>
      </c>
      <c r="D131" s="147">
        <v>47</v>
      </c>
      <c r="E131" s="90">
        <v>83.2</v>
      </c>
      <c r="F131" s="91">
        <v>54</v>
      </c>
      <c r="G131" s="91">
        <v>90</v>
      </c>
      <c r="H131" s="91">
        <v>100</v>
      </c>
      <c r="I131" s="90">
        <v>89</v>
      </c>
      <c r="J131" s="91">
        <v>100</v>
      </c>
      <c r="K131" s="91">
        <v>78</v>
      </c>
      <c r="L131" s="90">
        <v>36</v>
      </c>
      <c r="M131" s="91">
        <v>20</v>
      </c>
      <c r="N131" s="91">
        <v>0</v>
      </c>
      <c r="O131" s="91">
        <v>100</v>
      </c>
      <c r="P131" s="90">
        <v>84.4</v>
      </c>
      <c r="Q131" s="91">
        <v>78</v>
      </c>
      <c r="R131" s="91">
        <v>83</v>
      </c>
      <c r="S131" s="91">
        <v>100</v>
      </c>
      <c r="T131" s="90">
        <v>81.900000000000006</v>
      </c>
      <c r="U131" s="91">
        <v>72</v>
      </c>
      <c r="V131" s="91">
        <v>94</v>
      </c>
      <c r="W131" s="91">
        <v>83</v>
      </c>
      <c r="X131" s="92">
        <v>74.900000000000006</v>
      </c>
    </row>
    <row r="132" spans="1:24" ht="30" customHeight="1" x14ac:dyDescent="0.2">
      <c r="A132" s="99">
        <v>120</v>
      </c>
      <c r="B132" s="123">
        <v>47</v>
      </c>
      <c r="C132" s="102" t="s">
        <v>328</v>
      </c>
      <c r="D132" s="147">
        <v>60</v>
      </c>
      <c r="E132" s="90">
        <v>76.2</v>
      </c>
      <c r="F132" s="91">
        <v>56</v>
      </c>
      <c r="G132" s="91">
        <v>90</v>
      </c>
      <c r="H132" s="91">
        <v>81</v>
      </c>
      <c r="I132" s="90">
        <v>76.5</v>
      </c>
      <c r="J132" s="91">
        <v>80</v>
      </c>
      <c r="K132" s="91">
        <v>73</v>
      </c>
      <c r="L132" s="90">
        <v>58</v>
      </c>
      <c r="M132" s="91">
        <v>40</v>
      </c>
      <c r="N132" s="91">
        <v>40</v>
      </c>
      <c r="O132" s="91">
        <v>100</v>
      </c>
      <c r="P132" s="90">
        <v>83.4</v>
      </c>
      <c r="Q132" s="91">
        <v>78</v>
      </c>
      <c r="R132" s="91">
        <v>83</v>
      </c>
      <c r="S132" s="91">
        <v>95</v>
      </c>
      <c r="T132" s="90">
        <v>79.5</v>
      </c>
      <c r="U132" s="91">
        <v>68</v>
      </c>
      <c r="V132" s="91">
        <v>83</v>
      </c>
      <c r="W132" s="91">
        <v>85</v>
      </c>
      <c r="X132" s="92">
        <v>74.72</v>
      </c>
    </row>
    <row r="133" spans="1:24" ht="30" customHeight="1" x14ac:dyDescent="0.2">
      <c r="A133" s="99">
        <v>121</v>
      </c>
      <c r="B133" s="123">
        <v>78</v>
      </c>
      <c r="C133" s="102" t="s">
        <v>616</v>
      </c>
      <c r="D133" s="147">
        <v>79</v>
      </c>
      <c r="E133" s="90">
        <v>61</v>
      </c>
      <c r="F133" s="91">
        <v>56</v>
      </c>
      <c r="G133" s="91">
        <v>30</v>
      </c>
      <c r="H133" s="91">
        <v>88</v>
      </c>
      <c r="I133" s="90">
        <v>92</v>
      </c>
      <c r="J133" s="91">
        <v>100</v>
      </c>
      <c r="K133" s="91">
        <v>84</v>
      </c>
      <c r="L133" s="90">
        <v>54</v>
      </c>
      <c r="M133" s="91">
        <v>40</v>
      </c>
      <c r="N133" s="91">
        <v>30</v>
      </c>
      <c r="O133" s="91">
        <v>100</v>
      </c>
      <c r="P133" s="90">
        <v>82.6</v>
      </c>
      <c r="Q133" s="91">
        <v>77</v>
      </c>
      <c r="R133" s="91">
        <v>83</v>
      </c>
      <c r="S133" s="91">
        <v>93</v>
      </c>
      <c r="T133" s="90">
        <v>83.7</v>
      </c>
      <c r="U133" s="91">
        <v>82</v>
      </c>
      <c r="V133" s="91">
        <v>78</v>
      </c>
      <c r="W133" s="91">
        <v>87</v>
      </c>
      <c r="X133" s="92">
        <v>74.66</v>
      </c>
    </row>
    <row r="134" spans="1:24" ht="30" customHeight="1" x14ac:dyDescent="0.2">
      <c r="A134" s="99">
        <v>122</v>
      </c>
      <c r="B134" s="123">
        <v>116</v>
      </c>
      <c r="C134" s="102" t="s">
        <v>604</v>
      </c>
      <c r="D134" s="147">
        <v>60</v>
      </c>
      <c r="E134" s="90">
        <v>73.8</v>
      </c>
      <c r="F134" s="91">
        <v>58</v>
      </c>
      <c r="G134" s="91">
        <v>60</v>
      </c>
      <c r="H134" s="91">
        <v>96</v>
      </c>
      <c r="I134" s="90">
        <v>90</v>
      </c>
      <c r="J134" s="91">
        <v>100</v>
      </c>
      <c r="K134" s="91">
        <v>80</v>
      </c>
      <c r="L134" s="90">
        <v>24</v>
      </c>
      <c r="M134" s="91">
        <v>40</v>
      </c>
      <c r="N134" s="91">
        <v>30</v>
      </c>
      <c r="O134" s="91">
        <v>0</v>
      </c>
      <c r="P134" s="90">
        <v>89.6</v>
      </c>
      <c r="Q134" s="91">
        <v>87</v>
      </c>
      <c r="R134" s="91">
        <v>87</v>
      </c>
      <c r="S134" s="91">
        <v>100</v>
      </c>
      <c r="T134" s="90">
        <v>95.3</v>
      </c>
      <c r="U134" s="91">
        <v>93</v>
      </c>
      <c r="V134" s="91">
        <v>87</v>
      </c>
      <c r="W134" s="91">
        <v>100</v>
      </c>
      <c r="X134" s="92">
        <v>74.540000000000006</v>
      </c>
    </row>
    <row r="135" spans="1:24" ht="30" customHeight="1" x14ac:dyDescent="0.2">
      <c r="A135" s="99">
        <v>123</v>
      </c>
      <c r="B135" s="123">
        <v>13</v>
      </c>
      <c r="C135" s="102" t="s">
        <v>271</v>
      </c>
      <c r="D135" s="147">
        <v>47</v>
      </c>
      <c r="E135" s="90">
        <v>84.8</v>
      </c>
      <c r="F135" s="91">
        <v>82</v>
      </c>
      <c r="G135" s="91">
        <v>90</v>
      </c>
      <c r="H135" s="91">
        <v>83</v>
      </c>
      <c r="I135" s="90">
        <v>77</v>
      </c>
      <c r="J135" s="91">
        <v>100</v>
      </c>
      <c r="K135" s="91">
        <v>54</v>
      </c>
      <c r="L135" s="90">
        <v>55.8</v>
      </c>
      <c r="M135" s="91">
        <v>60</v>
      </c>
      <c r="N135" s="91">
        <v>60</v>
      </c>
      <c r="O135" s="91">
        <v>46</v>
      </c>
      <c r="P135" s="90">
        <v>82.8</v>
      </c>
      <c r="Q135" s="91">
        <v>80</v>
      </c>
      <c r="R135" s="91">
        <v>82</v>
      </c>
      <c r="S135" s="91">
        <v>90</v>
      </c>
      <c r="T135" s="90">
        <v>71.900000000000006</v>
      </c>
      <c r="U135" s="91">
        <v>70</v>
      </c>
      <c r="V135" s="91">
        <v>72</v>
      </c>
      <c r="W135" s="91">
        <v>73</v>
      </c>
      <c r="X135" s="92">
        <v>74.459999999999994</v>
      </c>
    </row>
    <row r="136" spans="1:24" ht="30" customHeight="1" x14ac:dyDescent="0.2">
      <c r="A136" s="99">
        <v>124</v>
      </c>
      <c r="B136" s="123">
        <v>75</v>
      </c>
      <c r="C136" s="102" t="s">
        <v>613</v>
      </c>
      <c r="D136" s="147">
        <v>52</v>
      </c>
      <c r="E136" s="90">
        <v>81.900000000000006</v>
      </c>
      <c r="F136" s="91">
        <v>59</v>
      </c>
      <c r="G136" s="91">
        <v>90</v>
      </c>
      <c r="H136" s="91">
        <v>93</v>
      </c>
      <c r="I136" s="90">
        <v>77.5</v>
      </c>
      <c r="J136" s="91">
        <v>80</v>
      </c>
      <c r="K136" s="91">
        <v>75</v>
      </c>
      <c r="L136" s="90">
        <v>30</v>
      </c>
      <c r="M136" s="91">
        <v>0</v>
      </c>
      <c r="N136" s="91">
        <v>0</v>
      </c>
      <c r="O136" s="91">
        <v>100</v>
      </c>
      <c r="P136" s="90">
        <v>94.2</v>
      </c>
      <c r="Q136" s="91">
        <v>92</v>
      </c>
      <c r="R136" s="91">
        <v>96</v>
      </c>
      <c r="S136" s="91">
        <v>95</v>
      </c>
      <c r="T136" s="90">
        <v>87</v>
      </c>
      <c r="U136" s="91">
        <v>88</v>
      </c>
      <c r="V136" s="91">
        <v>83</v>
      </c>
      <c r="W136" s="91">
        <v>88</v>
      </c>
      <c r="X136" s="92">
        <v>74.12</v>
      </c>
    </row>
    <row r="137" spans="1:24" ht="30" customHeight="1" x14ac:dyDescent="0.2">
      <c r="A137" s="99">
        <v>125</v>
      </c>
      <c r="B137" s="123">
        <v>12</v>
      </c>
      <c r="C137" s="102" t="s">
        <v>270</v>
      </c>
      <c r="D137" s="147">
        <v>41</v>
      </c>
      <c r="E137" s="90">
        <v>83.9</v>
      </c>
      <c r="F137" s="91">
        <v>75</v>
      </c>
      <c r="G137" s="91">
        <v>90</v>
      </c>
      <c r="H137" s="91">
        <v>86</v>
      </c>
      <c r="I137" s="90">
        <v>80.5</v>
      </c>
      <c r="J137" s="91">
        <v>100</v>
      </c>
      <c r="K137" s="91">
        <v>61</v>
      </c>
      <c r="L137" s="90">
        <v>40</v>
      </c>
      <c r="M137" s="91">
        <v>20</v>
      </c>
      <c r="N137" s="91">
        <v>40</v>
      </c>
      <c r="O137" s="91">
        <v>60</v>
      </c>
      <c r="P137" s="90">
        <v>85.4</v>
      </c>
      <c r="Q137" s="91">
        <v>82</v>
      </c>
      <c r="R137" s="91">
        <v>87</v>
      </c>
      <c r="S137" s="91">
        <v>89</v>
      </c>
      <c r="T137" s="90">
        <v>80.2</v>
      </c>
      <c r="U137" s="91">
        <v>80</v>
      </c>
      <c r="V137" s="91">
        <v>76</v>
      </c>
      <c r="W137" s="91">
        <v>82</v>
      </c>
      <c r="X137" s="92">
        <v>74</v>
      </c>
    </row>
    <row r="138" spans="1:24" ht="30" customHeight="1" x14ac:dyDescent="0.2">
      <c r="A138" s="99">
        <v>126</v>
      </c>
      <c r="B138" s="123">
        <v>1</v>
      </c>
      <c r="C138" s="100" t="s">
        <v>260</v>
      </c>
      <c r="D138" s="148">
        <v>6</v>
      </c>
      <c r="E138" s="90">
        <v>57.5</v>
      </c>
      <c r="F138" s="91">
        <v>69</v>
      </c>
      <c r="G138" s="91">
        <v>0</v>
      </c>
      <c r="H138" s="91">
        <v>92</v>
      </c>
      <c r="I138" s="90">
        <v>85.5</v>
      </c>
      <c r="J138" s="91">
        <v>80</v>
      </c>
      <c r="K138" s="91">
        <v>91</v>
      </c>
      <c r="L138" s="90">
        <v>38</v>
      </c>
      <c r="M138" s="91">
        <v>0</v>
      </c>
      <c r="N138" s="91">
        <v>20</v>
      </c>
      <c r="O138" s="91">
        <v>100</v>
      </c>
      <c r="P138" s="90">
        <v>97.6</v>
      </c>
      <c r="Q138" s="91">
        <v>100</v>
      </c>
      <c r="R138" s="91">
        <v>100</v>
      </c>
      <c r="S138" s="91">
        <v>88</v>
      </c>
      <c r="T138" s="90">
        <v>91.2</v>
      </c>
      <c r="U138" s="91">
        <v>95</v>
      </c>
      <c r="V138" s="91">
        <v>86</v>
      </c>
      <c r="W138" s="91">
        <v>91</v>
      </c>
      <c r="X138" s="92">
        <v>73.959999999999994</v>
      </c>
    </row>
    <row r="139" spans="1:24" ht="30" customHeight="1" x14ac:dyDescent="0.2">
      <c r="A139" s="99">
        <v>127</v>
      </c>
      <c r="B139" s="123">
        <v>30</v>
      </c>
      <c r="C139" s="102" t="s">
        <v>318</v>
      </c>
      <c r="D139" s="147">
        <v>45</v>
      </c>
      <c r="E139" s="90">
        <v>74.599999999999994</v>
      </c>
      <c r="F139" s="91">
        <v>62</v>
      </c>
      <c r="G139" s="91">
        <v>60</v>
      </c>
      <c r="H139" s="91">
        <v>95</v>
      </c>
      <c r="I139" s="90">
        <v>85</v>
      </c>
      <c r="J139" s="91">
        <v>80</v>
      </c>
      <c r="K139" s="91">
        <v>90</v>
      </c>
      <c r="L139" s="90">
        <v>19.2</v>
      </c>
      <c r="M139" s="91">
        <v>0</v>
      </c>
      <c r="N139" s="91">
        <v>0</v>
      </c>
      <c r="O139" s="91">
        <v>64</v>
      </c>
      <c r="P139" s="90">
        <v>96.4</v>
      </c>
      <c r="Q139" s="91">
        <v>96</v>
      </c>
      <c r="R139" s="91">
        <v>96</v>
      </c>
      <c r="S139" s="91">
        <v>98</v>
      </c>
      <c r="T139" s="90">
        <v>94.4</v>
      </c>
      <c r="U139" s="91">
        <v>96</v>
      </c>
      <c r="V139" s="91">
        <v>93</v>
      </c>
      <c r="W139" s="91">
        <v>94</v>
      </c>
      <c r="X139" s="92">
        <v>73.92</v>
      </c>
    </row>
    <row r="140" spans="1:24" ht="30" customHeight="1" x14ac:dyDescent="0.2">
      <c r="A140" s="99">
        <v>128</v>
      </c>
      <c r="B140" s="123">
        <v>151</v>
      </c>
      <c r="C140" s="102" t="s">
        <v>698</v>
      </c>
      <c r="D140" s="147">
        <v>1</v>
      </c>
      <c r="E140" s="90">
        <v>87.1</v>
      </c>
      <c r="F140" s="91">
        <v>67</v>
      </c>
      <c r="G140" s="91">
        <v>90</v>
      </c>
      <c r="H140" s="91">
        <v>100</v>
      </c>
      <c r="I140" s="90">
        <v>65.5</v>
      </c>
      <c r="J140" s="91">
        <v>60</v>
      </c>
      <c r="K140" s="91">
        <v>71</v>
      </c>
      <c r="L140" s="90">
        <v>48</v>
      </c>
      <c r="M140" s="91">
        <v>20</v>
      </c>
      <c r="N140" s="91">
        <v>30</v>
      </c>
      <c r="O140" s="91">
        <v>100</v>
      </c>
      <c r="P140" s="90">
        <v>79.400000000000006</v>
      </c>
      <c r="Q140" s="91">
        <v>86</v>
      </c>
      <c r="R140" s="91">
        <v>71</v>
      </c>
      <c r="S140" s="91">
        <v>83</v>
      </c>
      <c r="T140" s="90">
        <v>88.5</v>
      </c>
      <c r="U140" s="91">
        <v>71</v>
      </c>
      <c r="V140" s="91">
        <v>86</v>
      </c>
      <c r="W140" s="91">
        <v>100</v>
      </c>
      <c r="X140" s="92">
        <v>73.7</v>
      </c>
    </row>
    <row r="141" spans="1:24" ht="30" customHeight="1" x14ac:dyDescent="0.2">
      <c r="A141" s="99">
        <v>129</v>
      </c>
      <c r="B141" s="123">
        <v>88</v>
      </c>
      <c r="C141" s="102" t="s">
        <v>624</v>
      </c>
      <c r="D141" s="147">
        <v>102</v>
      </c>
      <c r="E141" s="90">
        <v>85.8</v>
      </c>
      <c r="F141" s="91">
        <v>64</v>
      </c>
      <c r="G141" s="91">
        <v>90</v>
      </c>
      <c r="H141" s="91">
        <v>99</v>
      </c>
      <c r="I141" s="90">
        <v>48</v>
      </c>
      <c r="J141" s="91">
        <v>0</v>
      </c>
      <c r="K141" s="91">
        <v>96</v>
      </c>
      <c r="L141" s="90">
        <v>42</v>
      </c>
      <c r="M141" s="91">
        <v>0</v>
      </c>
      <c r="N141" s="91">
        <v>30</v>
      </c>
      <c r="O141" s="91">
        <v>100</v>
      </c>
      <c r="P141" s="90">
        <v>96.4</v>
      </c>
      <c r="Q141" s="91">
        <v>92</v>
      </c>
      <c r="R141" s="91">
        <v>100</v>
      </c>
      <c r="S141" s="91">
        <v>98</v>
      </c>
      <c r="T141" s="90">
        <v>96</v>
      </c>
      <c r="U141" s="91">
        <v>98</v>
      </c>
      <c r="V141" s="91">
        <v>98</v>
      </c>
      <c r="W141" s="91">
        <v>94</v>
      </c>
      <c r="X141" s="92">
        <v>73.64</v>
      </c>
    </row>
    <row r="142" spans="1:24" ht="30" customHeight="1" x14ac:dyDescent="0.2">
      <c r="A142" s="99">
        <v>130</v>
      </c>
      <c r="B142" s="123">
        <v>66</v>
      </c>
      <c r="C142" s="102" t="s">
        <v>344</v>
      </c>
      <c r="D142" s="147">
        <v>54</v>
      </c>
      <c r="E142" s="90">
        <v>84.9</v>
      </c>
      <c r="F142" s="91">
        <v>73</v>
      </c>
      <c r="G142" s="91">
        <v>90</v>
      </c>
      <c r="H142" s="91">
        <v>90</v>
      </c>
      <c r="I142" s="90">
        <v>74.5</v>
      </c>
      <c r="J142" s="91">
        <v>80</v>
      </c>
      <c r="K142" s="91">
        <v>69</v>
      </c>
      <c r="L142" s="90">
        <v>35.299999999999997</v>
      </c>
      <c r="M142" s="91">
        <v>20</v>
      </c>
      <c r="N142" s="91">
        <v>20</v>
      </c>
      <c r="O142" s="91">
        <v>71</v>
      </c>
      <c r="P142" s="90">
        <v>88.8</v>
      </c>
      <c r="Q142" s="91">
        <v>85</v>
      </c>
      <c r="R142" s="91">
        <v>90</v>
      </c>
      <c r="S142" s="91">
        <v>94</v>
      </c>
      <c r="T142" s="90">
        <v>84.3</v>
      </c>
      <c r="U142" s="91">
        <v>85</v>
      </c>
      <c r="V142" s="91">
        <v>84</v>
      </c>
      <c r="W142" s="91">
        <v>84</v>
      </c>
      <c r="X142" s="166">
        <v>73.56</v>
      </c>
    </row>
    <row r="143" spans="1:24" ht="30" customHeight="1" x14ac:dyDescent="0.2">
      <c r="A143" s="99">
        <v>130</v>
      </c>
      <c r="B143" s="123">
        <v>83</v>
      </c>
      <c r="C143" s="102" t="s">
        <v>620</v>
      </c>
      <c r="D143" s="147">
        <v>92</v>
      </c>
      <c r="E143" s="90">
        <v>84.4</v>
      </c>
      <c r="F143" s="91">
        <v>82</v>
      </c>
      <c r="G143" s="91">
        <v>90</v>
      </c>
      <c r="H143" s="91">
        <v>82</v>
      </c>
      <c r="I143" s="90">
        <v>71</v>
      </c>
      <c r="J143" s="91">
        <v>80</v>
      </c>
      <c r="K143" s="91">
        <v>62</v>
      </c>
      <c r="L143" s="90">
        <v>48</v>
      </c>
      <c r="M143" s="91">
        <v>20</v>
      </c>
      <c r="N143" s="91">
        <v>30</v>
      </c>
      <c r="O143" s="91">
        <v>100</v>
      </c>
      <c r="P143" s="90">
        <v>89.2</v>
      </c>
      <c r="Q143" s="91">
        <v>85</v>
      </c>
      <c r="R143" s="91">
        <v>90</v>
      </c>
      <c r="S143" s="91">
        <v>96</v>
      </c>
      <c r="T143" s="90">
        <v>75.2</v>
      </c>
      <c r="U143" s="91">
        <v>62</v>
      </c>
      <c r="V143" s="91">
        <v>83</v>
      </c>
      <c r="W143" s="91">
        <v>80</v>
      </c>
      <c r="X143" s="166">
        <v>73.56</v>
      </c>
    </row>
    <row r="144" spans="1:24" ht="30" customHeight="1" x14ac:dyDescent="0.2">
      <c r="A144" s="99">
        <v>131</v>
      </c>
      <c r="B144" s="123">
        <v>91</v>
      </c>
      <c r="C144" s="102" t="s">
        <v>627</v>
      </c>
      <c r="D144" s="147">
        <v>123</v>
      </c>
      <c r="E144" s="90">
        <v>85.5</v>
      </c>
      <c r="F144" s="91">
        <v>63</v>
      </c>
      <c r="G144" s="91">
        <v>90</v>
      </c>
      <c r="H144" s="91">
        <v>99</v>
      </c>
      <c r="I144" s="90">
        <v>54.5</v>
      </c>
      <c r="J144" s="91">
        <v>20</v>
      </c>
      <c r="K144" s="91">
        <v>89</v>
      </c>
      <c r="L144" s="90">
        <v>30</v>
      </c>
      <c r="M144" s="91">
        <v>0</v>
      </c>
      <c r="N144" s="91">
        <v>0</v>
      </c>
      <c r="O144" s="91">
        <v>100</v>
      </c>
      <c r="P144" s="90">
        <v>98.2</v>
      </c>
      <c r="Q144" s="91">
        <v>100</v>
      </c>
      <c r="R144" s="91">
        <v>97</v>
      </c>
      <c r="S144" s="91">
        <v>97</v>
      </c>
      <c r="T144" s="90">
        <v>97.6</v>
      </c>
      <c r="U144" s="91">
        <v>97</v>
      </c>
      <c r="V144" s="91">
        <v>100</v>
      </c>
      <c r="W144" s="91">
        <v>97</v>
      </c>
      <c r="X144" s="92">
        <v>73.16</v>
      </c>
    </row>
    <row r="145" spans="1:24" ht="30" customHeight="1" x14ac:dyDescent="0.2">
      <c r="A145" s="99">
        <v>132</v>
      </c>
      <c r="B145" s="123">
        <v>89</v>
      </c>
      <c r="C145" s="102" t="s">
        <v>625</v>
      </c>
      <c r="D145" s="147">
        <v>73</v>
      </c>
      <c r="E145" s="90">
        <v>87.4</v>
      </c>
      <c r="F145" s="91">
        <v>72</v>
      </c>
      <c r="G145" s="91">
        <v>90</v>
      </c>
      <c r="H145" s="91">
        <v>97</v>
      </c>
      <c r="I145" s="90">
        <v>45.5</v>
      </c>
      <c r="J145" s="91">
        <v>0</v>
      </c>
      <c r="K145" s="91">
        <v>91</v>
      </c>
      <c r="L145" s="90">
        <v>46</v>
      </c>
      <c r="M145" s="91">
        <v>0</v>
      </c>
      <c r="N145" s="91">
        <v>40</v>
      </c>
      <c r="O145" s="91">
        <v>100</v>
      </c>
      <c r="P145" s="90">
        <v>92.8</v>
      </c>
      <c r="Q145" s="91">
        <v>92</v>
      </c>
      <c r="R145" s="91">
        <v>93</v>
      </c>
      <c r="S145" s="91">
        <v>94</v>
      </c>
      <c r="T145" s="90">
        <v>92.7</v>
      </c>
      <c r="U145" s="91">
        <v>96</v>
      </c>
      <c r="V145" s="91">
        <v>92</v>
      </c>
      <c r="W145" s="91">
        <v>91</v>
      </c>
      <c r="X145" s="92">
        <v>72.88</v>
      </c>
    </row>
    <row r="146" spans="1:24" ht="30" customHeight="1" x14ac:dyDescent="0.2">
      <c r="A146" s="99">
        <v>133</v>
      </c>
      <c r="B146" s="123">
        <v>59</v>
      </c>
      <c r="C146" s="102" t="s">
        <v>283</v>
      </c>
      <c r="D146" s="147">
        <v>5</v>
      </c>
      <c r="E146" s="90">
        <v>82.5</v>
      </c>
      <c r="F146" s="91">
        <v>57</v>
      </c>
      <c r="G146" s="91">
        <v>90</v>
      </c>
      <c r="H146" s="91">
        <v>96</v>
      </c>
      <c r="I146" s="90">
        <v>63.5</v>
      </c>
      <c r="J146" s="91">
        <v>60</v>
      </c>
      <c r="K146" s="91">
        <v>67</v>
      </c>
      <c r="L146" s="90">
        <v>36</v>
      </c>
      <c r="M146" s="91">
        <v>20</v>
      </c>
      <c r="N146" s="91">
        <v>0</v>
      </c>
      <c r="O146" s="91">
        <v>100</v>
      </c>
      <c r="P146" s="90">
        <v>91.2</v>
      </c>
      <c r="Q146" s="91">
        <v>89</v>
      </c>
      <c r="R146" s="91">
        <v>89</v>
      </c>
      <c r="S146" s="91">
        <v>100</v>
      </c>
      <c r="T146" s="90">
        <v>90</v>
      </c>
      <c r="U146" s="91">
        <v>89</v>
      </c>
      <c r="V146" s="91">
        <v>94</v>
      </c>
      <c r="W146" s="91">
        <v>89</v>
      </c>
      <c r="X146" s="92">
        <v>72.64</v>
      </c>
    </row>
    <row r="147" spans="1:24" ht="30" customHeight="1" x14ac:dyDescent="0.2">
      <c r="A147" s="99">
        <v>134</v>
      </c>
      <c r="B147" s="123">
        <v>144</v>
      </c>
      <c r="C147" s="102" t="s">
        <v>692</v>
      </c>
      <c r="D147" s="147">
        <v>44</v>
      </c>
      <c r="E147" s="90">
        <v>71.400000000000006</v>
      </c>
      <c r="F147" s="91">
        <v>74</v>
      </c>
      <c r="G147" s="91">
        <v>60</v>
      </c>
      <c r="H147" s="91">
        <v>78</v>
      </c>
      <c r="I147" s="90">
        <v>72</v>
      </c>
      <c r="J147" s="91">
        <v>80</v>
      </c>
      <c r="K147" s="91">
        <v>64</v>
      </c>
      <c r="L147" s="90">
        <v>42</v>
      </c>
      <c r="M147" s="91">
        <v>0</v>
      </c>
      <c r="N147" s="91">
        <v>30</v>
      </c>
      <c r="O147" s="91">
        <v>100</v>
      </c>
      <c r="P147" s="90">
        <v>91</v>
      </c>
      <c r="Q147" s="91">
        <v>100</v>
      </c>
      <c r="R147" s="91">
        <v>86</v>
      </c>
      <c r="S147" s="91">
        <v>83</v>
      </c>
      <c r="T147" s="90">
        <v>86.7</v>
      </c>
      <c r="U147" s="91">
        <v>86</v>
      </c>
      <c r="V147" s="91">
        <v>77</v>
      </c>
      <c r="W147" s="91">
        <v>91</v>
      </c>
      <c r="X147" s="92">
        <v>72.62</v>
      </c>
    </row>
    <row r="148" spans="1:24" ht="30" customHeight="1" x14ac:dyDescent="0.2">
      <c r="A148" s="99">
        <v>135</v>
      </c>
      <c r="B148" s="123">
        <v>157</v>
      </c>
      <c r="C148" s="102" t="s">
        <v>296</v>
      </c>
      <c r="D148" s="147">
        <v>21</v>
      </c>
      <c r="E148" s="90">
        <v>78.599999999999994</v>
      </c>
      <c r="F148" s="91">
        <v>56</v>
      </c>
      <c r="G148" s="91">
        <v>90</v>
      </c>
      <c r="H148" s="91">
        <v>87</v>
      </c>
      <c r="I148" s="90">
        <v>52</v>
      </c>
      <c r="J148" s="91">
        <v>40</v>
      </c>
      <c r="K148" s="91">
        <v>64</v>
      </c>
      <c r="L148" s="90">
        <v>48</v>
      </c>
      <c r="M148" s="91">
        <v>20</v>
      </c>
      <c r="N148" s="91">
        <v>30</v>
      </c>
      <c r="O148" s="91">
        <v>100</v>
      </c>
      <c r="P148" s="90">
        <v>95.6</v>
      </c>
      <c r="Q148" s="91">
        <v>94</v>
      </c>
      <c r="R148" s="91">
        <v>98</v>
      </c>
      <c r="S148" s="91">
        <v>94</v>
      </c>
      <c r="T148" s="90">
        <v>87.7</v>
      </c>
      <c r="U148" s="91">
        <v>93</v>
      </c>
      <c r="V148" s="91">
        <v>79</v>
      </c>
      <c r="W148" s="91">
        <v>88</v>
      </c>
      <c r="X148" s="92">
        <v>72.38</v>
      </c>
    </row>
    <row r="149" spans="1:24" ht="30" customHeight="1" x14ac:dyDescent="0.2">
      <c r="A149" s="99">
        <v>136</v>
      </c>
      <c r="B149" s="123">
        <v>41</v>
      </c>
      <c r="C149" s="102" t="s">
        <v>323</v>
      </c>
      <c r="D149" s="147">
        <v>70</v>
      </c>
      <c r="E149" s="90">
        <v>63.3</v>
      </c>
      <c r="F149" s="91">
        <v>53</v>
      </c>
      <c r="G149" s="91">
        <v>30</v>
      </c>
      <c r="H149" s="91">
        <v>96</v>
      </c>
      <c r="I149" s="90">
        <v>83</v>
      </c>
      <c r="J149" s="91">
        <v>80</v>
      </c>
      <c r="K149" s="91">
        <v>86</v>
      </c>
      <c r="L149" s="90">
        <v>44</v>
      </c>
      <c r="M149" s="91">
        <v>20</v>
      </c>
      <c r="N149" s="91">
        <v>20</v>
      </c>
      <c r="O149" s="91">
        <v>100</v>
      </c>
      <c r="P149" s="90">
        <v>77.8</v>
      </c>
      <c r="Q149" s="91">
        <v>71</v>
      </c>
      <c r="R149" s="91">
        <v>79</v>
      </c>
      <c r="S149" s="91">
        <v>89</v>
      </c>
      <c r="T149" s="90">
        <v>93</v>
      </c>
      <c r="U149" s="91">
        <v>93</v>
      </c>
      <c r="V149" s="91">
        <v>93</v>
      </c>
      <c r="W149" s="91">
        <v>93</v>
      </c>
      <c r="X149" s="92">
        <v>72.22</v>
      </c>
    </row>
    <row r="150" spans="1:24" ht="30" customHeight="1" x14ac:dyDescent="0.2">
      <c r="A150" s="99">
        <v>137</v>
      </c>
      <c r="B150" s="123">
        <v>86</v>
      </c>
      <c r="C150" s="102" t="s">
        <v>622</v>
      </c>
      <c r="D150" s="147">
        <v>43</v>
      </c>
      <c r="E150" s="90">
        <v>73.099999999999994</v>
      </c>
      <c r="F150" s="91">
        <v>65</v>
      </c>
      <c r="G150" s="91">
        <v>60</v>
      </c>
      <c r="H150" s="91">
        <v>89</v>
      </c>
      <c r="I150" s="90">
        <v>84.5</v>
      </c>
      <c r="J150" s="91">
        <v>100</v>
      </c>
      <c r="K150" s="91">
        <v>69</v>
      </c>
      <c r="L150" s="90">
        <v>36</v>
      </c>
      <c r="M150" s="91">
        <v>20</v>
      </c>
      <c r="N150" s="91">
        <v>0</v>
      </c>
      <c r="O150" s="91">
        <v>100</v>
      </c>
      <c r="P150" s="90">
        <v>87.6</v>
      </c>
      <c r="Q150" s="91">
        <v>89</v>
      </c>
      <c r="R150" s="91">
        <v>83</v>
      </c>
      <c r="S150" s="91">
        <v>94</v>
      </c>
      <c r="T150" s="90">
        <v>79.5</v>
      </c>
      <c r="U150" s="91">
        <v>85</v>
      </c>
      <c r="V150" s="91">
        <v>80</v>
      </c>
      <c r="W150" s="91">
        <v>76</v>
      </c>
      <c r="X150" s="92">
        <v>72.14</v>
      </c>
    </row>
    <row r="151" spans="1:24" ht="30" customHeight="1" x14ac:dyDescent="0.2">
      <c r="A151" s="99">
        <v>138</v>
      </c>
      <c r="B151" s="123">
        <v>70</v>
      </c>
      <c r="C151" s="102" t="s">
        <v>347</v>
      </c>
      <c r="D151" s="147">
        <v>46</v>
      </c>
      <c r="E151" s="90">
        <v>77.7</v>
      </c>
      <c r="F151" s="91">
        <v>61</v>
      </c>
      <c r="G151" s="91">
        <v>90</v>
      </c>
      <c r="H151" s="91">
        <v>81</v>
      </c>
      <c r="I151" s="90">
        <v>82.5</v>
      </c>
      <c r="J151" s="91">
        <v>100</v>
      </c>
      <c r="K151" s="91">
        <v>65</v>
      </c>
      <c r="L151" s="90">
        <v>50</v>
      </c>
      <c r="M151" s="91">
        <v>40</v>
      </c>
      <c r="N151" s="91">
        <v>20</v>
      </c>
      <c r="O151" s="91">
        <v>100</v>
      </c>
      <c r="P151" s="90">
        <v>76.400000000000006</v>
      </c>
      <c r="Q151" s="91">
        <v>65</v>
      </c>
      <c r="R151" s="91">
        <v>78</v>
      </c>
      <c r="S151" s="91">
        <v>96</v>
      </c>
      <c r="T151" s="90">
        <v>73.8</v>
      </c>
      <c r="U151" s="91">
        <v>72</v>
      </c>
      <c r="V151" s="91">
        <v>76</v>
      </c>
      <c r="W151" s="91">
        <v>74</v>
      </c>
      <c r="X151" s="92">
        <v>72.08</v>
      </c>
    </row>
    <row r="152" spans="1:24" ht="30" customHeight="1" x14ac:dyDescent="0.2">
      <c r="A152" s="99">
        <v>139</v>
      </c>
      <c r="B152" s="123">
        <v>161</v>
      </c>
      <c r="C152" s="102" t="s">
        <v>704</v>
      </c>
      <c r="D152" s="147">
        <v>97</v>
      </c>
      <c r="E152" s="90">
        <v>51.6</v>
      </c>
      <c r="F152" s="91">
        <v>56</v>
      </c>
      <c r="G152" s="91">
        <v>0</v>
      </c>
      <c r="H152" s="91">
        <v>87</v>
      </c>
      <c r="I152" s="90">
        <v>98</v>
      </c>
      <c r="J152" s="91">
        <v>100</v>
      </c>
      <c r="K152" s="91">
        <v>96</v>
      </c>
      <c r="L152" s="90">
        <v>17.399999999999999</v>
      </c>
      <c r="M152" s="91">
        <v>20</v>
      </c>
      <c r="N152" s="91">
        <v>0</v>
      </c>
      <c r="O152" s="91">
        <v>38</v>
      </c>
      <c r="P152" s="90">
        <v>93.4</v>
      </c>
      <c r="Q152" s="91">
        <v>89</v>
      </c>
      <c r="R152" s="91">
        <v>100</v>
      </c>
      <c r="S152" s="91">
        <v>89</v>
      </c>
      <c r="T152" s="90">
        <v>98.9</v>
      </c>
      <c r="U152" s="91">
        <v>98</v>
      </c>
      <c r="V152" s="91">
        <v>100</v>
      </c>
      <c r="W152" s="91">
        <v>99</v>
      </c>
      <c r="X152" s="92">
        <v>71.86</v>
      </c>
    </row>
    <row r="153" spans="1:24" ht="30" customHeight="1" x14ac:dyDescent="0.2">
      <c r="A153" s="99">
        <v>140</v>
      </c>
      <c r="B153" s="123">
        <v>77</v>
      </c>
      <c r="C153" s="102" t="s">
        <v>615</v>
      </c>
      <c r="D153" s="147">
        <v>29</v>
      </c>
      <c r="E153" s="90">
        <v>73</v>
      </c>
      <c r="F153" s="91">
        <v>62</v>
      </c>
      <c r="G153" s="91">
        <v>60</v>
      </c>
      <c r="H153" s="91">
        <v>91</v>
      </c>
      <c r="I153" s="90">
        <v>67</v>
      </c>
      <c r="J153" s="91">
        <v>60</v>
      </c>
      <c r="K153" s="91">
        <v>74</v>
      </c>
      <c r="L153" s="90">
        <v>52</v>
      </c>
      <c r="M153" s="91">
        <v>20</v>
      </c>
      <c r="N153" s="91">
        <v>40</v>
      </c>
      <c r="O153" s="91">
        <v>100</v>
      </c>
      <c r="P153" s="90">
        <v>85.2</v>
      </c>
      <c r="Q153" s="91">
        <v>82</v>
      </c>
      <c r="R153" s="91">
        <v>86</v>
      </c>
      <c r="S153" s="91">
        <v>90</v>
      </c>
      <c r="T153" s="90">
        <v>81.599999999999994</v>
      </c>
      <c r="U153" s="91">
        <v>83</v>
      </c>
      <c r="V153" s="91">
        <v>81</v>
      </c>
      <c r="W153" s="91">
        <v>81</v>
      </c>
      <c r="X153" s="92">
        <v>71.760000000000005</v>
      </c>
    </row>
    <row r="154" spans="1:24" ht="30" customHeight="1" x14ac:dyDescent="0.2">
      <c r="A154" s="99">
        <v>141</v>
      </c>
      <c r="B154" s="123">
        <v>73</v>
      </c>
      <c r="C154" s="102" t="s">
        <v>611</v>
      </c>
      <c r="D154" s="147">
        <v>86</v>
      </c>
      <c r="E154" s="90">
        <v>74.900000000000006</v>
      </c>
      <c r="F154" s="91">
        <v>61</v>
      </c>
      <c r="G154" s="91">
        <v>90</v>
      </c>
      <c r="H154" s="91">
        <v>74</v>
      </c>
      <c r="I154" s="90">
        <v>77</v>
      </c>
      <c r="J154" s="91">
        <v>80</v>
      </c>
      <c r="K154" s="91">
        <v>74</v>
      </c>
      <c r="L154" s="90">
        <v>30</v>
      </c>
      <c r="M154" s="91">
        <v>20</v>
      </c>
      <c r="N154" s="91">
        <v>60</v>
      </c>
      <c r="O154" s="91">
        <v>0</v>
      </c>
      <c r="P154" s="90">
        <v>83.4</v>
      </c>
      <c r="Q154" s="91">
        <v>89</v>
      </c>
      <c r="R154" s="91">
        <v>79</v>
      </c>
      <c r="S154" s="91">
        <v>81</v>
      </c>
      <c r="T154" s="90">
        <v>92</v>
      </c>
      <c r="U154" s="91">
        <v>84</v>
      </c>
      <c r="V154" s="91">
        <v>84</v>
      </c>
      <c r="W154" s="91">
        <v>100</v>
      </c>
      <c r="X154" s="92">
        <v>71.459999999999994</v>
      </c>
    </row>
    <row r="155" spans="1:24" ht="30" customHeight="1" x14ac:dyDescent="0.2">
      <c r="A155" s="99">
        <v>142</v>
      </c>
      <c r="B155" s="123">
        <v>94</v>
      </c>
      <c r="C155" s="102" t="s">
        <v>630</v>
      </c>
      <c r="D155" s="147">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4" ht="30" customHeight="1" x14ac:dyDescent="0.2">
      <c r="A156" s="99">
        <v>143</v>
      </c>
      <c r="B156" s="123">
        <v>63</v>
      </c>
      <c r="C156" s="102" t="s">
        <v>342</v>
      </c>
      <c r="D156" s="147">
        <v>59</v>
      </c>
      <c r="E156" s="90">
        <v>79.2</v>
      </c>
      <c r="F156" s="91">
        <v>58</v>
      </c>
      <c r="G156" s="91">
        <v>90</v>
      </c>
      <c r="H156" s="91">
        <v>87</v>
      </c>
      <c r="I156" s="90">
        <v>73</v>
      </c>
      <c r="J156" s="91">
        <v>80</v>
      </c>
      <c r="K156" s="91">
        <v>66</v>
      </c>
      <c r="L156" s="90">
        <v>36.5</v>
      </c>
      <c r="M156" s="91">
        <v>20</v>
      </c>
      <c r="N156" s="91">
        <v>20</v>
      </c>
      <c r="O156" s="91">
        <v>75</v>
      </c>
      <c r="P156" s="90">
        <v>84.4</v>
      </c>
      <c r="Q156" s="91">
        <v>81</v>
      </c>
      <c r="R156" s="91">
        <v>85</v>
      </c>
      <c r="S156" s="91">
        <v>90</v>
      </c>
      <c r="T156" s="90">
        <v>80.2</v>
      </c>
      <c r="U156" s="91">
        <v>83</v>
      </c>
      <c r="V156" s="91">
        <v>79</v>
      </c>
      <c r="W156" s="91">
        <v>79</v>
      </c>
      <c r="X156" s="92">
        <v>70.66</v>
      </c>
    </row>
    <row r="157" spans="1:24" ht="30" customHeight="1" x14ac:dyDescent="0.2">
      <c r="A157" s="99">
        <v>144</v>
      </c>
      <c r="B157" s="123">
        <v>58</v>
      </c>
      <c r="C157" s="102" t="s">
        <v>282</v>
      </c>
      <c r="D157" s="147">
        <v>21</v>
      </c>
      <c r="E157" s="90">
        <v>55.2</v>
      </c>
      <c r="F157" s="91">
        <v>46</v>
      </c>
      <c r="G157" s="91">
        <v>30</v>
      </c>
      <c r="H157" s="91">
        <v>81</v>
      </c>
      <c r="I157" s="90">
        <v>77</v>
      </c>
      <c r="J157" s="91">
        <v>100</v>
      </c>
      <c r="K157" s="91">
        <v>54</v>
      </c>
      <c r="L157" s="90">
        <v>53.9</v>
      </c>
      <c r="M157" s="91">
        <v>40</v>
      </c>
      <c r="N157" s="91">
        <v>80</v>
      </c>
      <c r="O157" s="91">
        <v>33</v>
      </c>
      <c r="P157" s="90">
        <v>89.2</v>
      </c>
      <c r="Q157" s="91">
        <v>89</v>
      </c>
      <c r="R157" s="91">
        <v>88</v>
      </c>
      <c r="S157" s="91">
        <v>92</v>
      </c>
      <c r="T157" s="90">
        <v>77.5</v>
      </c>
      <c r="U157" s="91">
        <v>87</v>
      </c>
      <c r="V157" s="91">
        <v>72</v>
      </c>
      <c r="W157" s="91">
        <v>74</v>
      </c>
      <c r="X157" s="92">
        <v>70.56</v>
      </c>
    </row>
    <row r="158" spans="1:24" ht="30" customHeight="1" x14ac:dyDescent="0.2">
      <c r="A158" s="99">
        <v>145</v>
      </c>
      <c r="B158" s="123">
        <v>129</v>
      </c>
      <c r="C158" s="102" t="s">
        <v>680</v>
      </c>
      <c r="D158" s="147">
        <v>13</v>
      </c>
      <c r="E158" s="90">
        <v>67.900000000000006</v>
      </c>
      <c r="F158" s="91">
        <v>33</v>
      </c>
      <c r="G158" s="91">
        <v>60</v>
      </c>
      <c r="H158" s="91">
        <v>100</v>
      </c>
      <c r="I158" s="90">
        <v>70</v>
      </c>
      <c r="J158" s="91">
        <v>60</v>
      </c>
      <c r="K158" s="91">
        <v>80</v>
      </c>
      <c r="L158" s="90">
        <v>44</v>
      </c>
      <c r="M158" s="91">
        <v>20</v>
      </c>
      <c r="N158" s="91">
        <v>20</v>
      </c>
      <c r="O158" s="91">
        <v>100</v>
      </c>
      <c r="P158" s="90">
        <v>100</v>
      </c>
      <c r="Q158" s="91">
        <v>100</v>
      </c>
      <c r="R158" s="91">
        <v>100</v>
      </c>
      <c r="S158" s="91">
        <v>100</v>
      </c>
      <c r="T158" s="90">
        <v>70</v>
      </c>
      <c r="U158" s="91">
        <v>60</v>
      </c>
      <c r="V158" s="91">
        <v>60</v>
      </c>
      <c r="W158" s="91">
        <v>80</v>
      </c>
      <c r="X158" s="92">
        <v>70.38</v>
      </c>
    </row>
    <row r="159" spans="1:24" ht="30" customHeight="1" x14ac:dyDescent="0.2">
      <c r="A159" s="99">
        <v>146</v>
      </c>
      <c r="B159" s="123">
        <v>57</v>
      </c>
      <c r="C159" s="102" t="s">
        <v>338</v>
      </c>
      <c r="D159" s="147">
        <v>42</v>
      </c>
      <c r="E159" s="90">
        <v>83.9</v>
      </c>
      <c r="F159" s="91">
        <v>71</v>
      </c>
      <c r="G159" s="91">
        <v>90</v>
      </c>
      <c r="H159" s="91">
        <v>89</v>
      </c>
      <c r="I159" s="90">
        <v>76</v>
      </c>
      <c r="J159" s="91">
        <v>100</v>
      </c>
      <c r="K159" s="91">
        <v>52</v>
      </c>
      <c r="L159" s="90">
        <v>30</v>
      </c>
      <c r="M159" s="91">
        <v>40</v>
      </c>
      <c r="N159" s="91">
        <v>0</v>
      </c>
      <c r="O159" s="91">
        <v>60</v>
      </c>
      <c r="P159" s="90">
        <v>87</v>
      </c>
      <c r="Q159" s="91">
        <v>85</v>
      </c>
      <c r="R159" s="91">
        <v>87</v>
      </c>
      <c r="S159" s="91">
        <v>91</v>
      </c>
      <c r="T159" s="90">
        <v>73.599999999999994</v>
      </c>
      <c r="U159" s="91">
        <v>72</v>
      </c>
      <c r="V159" s="91">
        <v>70</v>
      </c>
      <c r="W159" s="91">
        <v>76</v>
      </c>
      <c r="X159" s="92">
        <v>70.099999999999994</v>
      </c>
    </row>
    <row r="160" spans="1:24" ht="30" customHeight="1" x14ac:dyDescent="0.2">
      <c r="A160" s="99">
        <v>147</v>
      </c>
      <c r="B160" s="123">
        <v>5</v>
      </c>
      <c r="C160" s="100" t="s">
        <v>305</v>
      </c>
      <c r="D160" s="148">
        <v>2</v>
      </c>
      <c r="E160" s="90">
        <v>63.8</v>
      </c>
      <c r="F160" s="91">
        <v>42</v>
      </c>
      <c r="G160" s="91">
        <v>60</v>
      </c>
      <c r="H160" s="91">
        <v>83</v>
      </c>
      <c r="I160" s="90">
        <v>70</v>
      </c>
      <c r="J160" s="91">
        <v>80</v>
      </c>
      <c r="K160" s="91">
        <v>60</v>
      </c>
      <c r="L160" s="90">
        <v>42</v>
      </c>
      <c r="M160" s="91">
        <v>0</v>
      </c>
      <c r="N160" s="91">
        <v>30</v>
      </c>
      <c r="O160" s="91">
        <v>100</v>
      </c>
      <c r="P160" s="90">
        <v>84</v>
      </c>
      <c r="Q160" s="91">
        <v>80</v>
      </c>
      <c r="R160" s="91">
        <v>80</v>
      </c>
      <c r="S160" s="91">
        <v>100</v>
      </c>
      <c r="T160" s="90">
        <v>90</v>
      </c>
      <c r="U160" s="91">
        <v>100</v>
      </c>
      <c r="V160" s="91">
        <v>100</v>
      </c>
      <c r="W160" s="91">
        <v>80</v>
      </c>
      <c r="X160" s="92">
        <v>69.959999999999994</v>
      </c>
    </row>
    <row r="161" spans="1:26" ht="30" customHeight="1" x14ac:dyDescent="0.2">
      <c r="A161" s="99">
        <v>148</v>
      </c>
      <c r="B161" s="123">
        <v>33</v>
      </c>
      <c r="C161" s="102" t="s">
        <v>276</v>
      </c>
      <c r="D161" s="147">
        <v>47</v>
      </c>
      <c r="E161" s="90">
        <v>72</v>
      </c>
      <c r="F161" s="91">
        <v>52</v>
      </c>
      <c r="G161" s="91">
        <v>60</v>
      </c>
      <c r="H161" s="91">
        <v>96</v>
      </c>
      <c r="I161" s="90">
        <v>77.5</v>
      </c>
      <c r="J161" s="91">
        <v>80</v>
      </c>
      <c r="K161" s="91">
        <v>75</v>
      </c>
      <c r="L161" s="90">
        <v>28.1</v>
      </c>
      <c r="M161" s="91">
        <v>0</v>
      </c>
      <c r="N161" s="91">
        <v>20</v>
      </c>
      <c r="O161" s="91">
        <v>67</v>
      </c>
      <c r="P161" s="90">
        <v>86.4</v>
      </c>
      <c r="Q161" s="91">
        <v>84</v>
      </c>
      <c r="R161" s="91">
        <v>85</v>
      </c>
      <c r="S161" s="91">
        <v>94</v>
      </c>
      <c r="T161" s="90">
        <v>84.9</v>
      </c>
      <c r="U161" s="91">
        <v>81</v>
      </c>
      <c r="V161" s="91">
        <v>83</v>
      </c>
      <c r="W161" s="91">
        <v>88</v>
      </c>
      <c r="X161" s="166">
        <v>69.78</v>
      </c>
    </row>
    <row r="162" spans="1:26" ht="30" customHeight="1" x14ac:dyDescent="0.2">
      <c r="A162" s="99">
        <v>148</v>
      </c>
      <c r="B162" s="123">
        <v>23</v>
      </c>
      <c r="C162" s="102" t="s">
        <v>311</v>
      </c>
      <c r="D162" s="147">
        <v>40</v>
      </c>
      <c r="E162" s="90">
        <v>77.2</v>
      </c>
      <c r="F162" s="91">
        <v>46</v>
      </c>
      <c r="G162" s="91">
        <v>90</v>
      </c>
      <c r="H162" s="91">
        <v>91</v>
      </c>
      <c r="I162" s="90">
        <v>65.5</v>
      </c>
      <c r="J162" s="91">
        <v>60</v>
      </c>
      <c r="K162" s="91">
        <v>71</v>
      </c>
      <c r="L162" s="90">
        <v>36</v>
      </c>
      <c r="M162" s="91">
        <v>20</v>
      </c>
      <c r="N162" s="91">
        <v>0</v>
      </c>
      <c r="O162" s="91">
        <v>100</v>
      </c>
      <c r="P162" s="90">
        <v>86.4</v>
      </c>
      <c r="Q162" s="91">
        <v>84</v>
      </c>
      <c r="R162" s="91">
        <v>84</v>
      </c>
      <c r="S162" s="91">
        <v>96</v>
      </c>
      <c r="T162" s="90">
        <v>78.8</v>
      </c>
      <c r="U162" s="91">
        <v>63</v>
      </c>
      <c r="V162" s="91">
        <v>82</v>
      </c>
      <c r="W162" s="91">
        <v>87</v>
      </c>
      <c r="X162" s="166">
        <v>68.78</v>
      </c>
    </row>
    <row r="163" spans="1:26" ht="30" customHeight="1" x14ac:dyDescent="0.2">
      <c r="A163" s="99">
        <v>149</v>
      </c>
      <c r="B163" s="123">
        <v>49</v>
      </c>
      <c r="C163" s="102" t="s">
        <v>330</v>
      </c>
      <c r="D163" s="147">
        <v>54</v>
      </c>
      <c r="E163" s="90">
        <v>78.5</v>
      </c>
      <c r="F163" s="91">
        <v>57</v>
      </c>
      <c r="G163" s="91">
        <v>90</v>
      </c>
      <c r="H163" s="91">
        <v>86</v>
      </c>
      <c r="I163" s="90">
        <v>85</v>
      </c>
      <c r="J163" s="91">
        <v>100</v>
      </c>
      <c r="K163" s="91">
        <v>70</v>
      </c>
      <c r="L163" s="90">
        <v>14</v>
      </c>
      <c r="M163" s="91">
        <v>20</v>
      </c>
      <c r="N163" s="91">
        <v>20</v>
      </c>
      <c r="O163" s="91">
        <v>0</v>
      </c>
      <c r="P163" s="90">
        <v>85.6</v>
      </c>
      <c r="Q163" s="91">
        <v>85</v>
      </c>
      <c r="R163" s="91">
        <v>86</v>
      </c>
      <c r="S163" s="91">
        <v>86</v>
      </c>
      <c r="T163" s="90">
        <v>80</v>
      </c>
      <c r="U163" s="91">
        <v>77</v>
      </c>
      <c r="V163" s="91">
        <v>77</v>
      </c>
      <c r="W163" s="91">
        <v>83</v>
      </c>
      <c r="X163" s="166">
        <v>68.62</v>
      </c>
    </row>
    <row r="164" spans="1:26" ht="30" customHeight="1" x14ac:dyDescent="0.2">
      <c r="A164" s="99">
        <v>150</v>
      </c>
      <c r="B164" s="123">
        <v>44</v>
      </c>
      <c r="C164" s="102" t="s">
        <v>326</v>
      </c>
      <c r="D164" s="147">
        <v>82</v>
      </c>
      <c r="E164" s="90">
        <v>74.400000000000006</v>
      </c>
      <c r="F164" s="91">
        <v>50</v>
      </c>
      <c r="G164" s="91">
        <v>90</v>
      </c>
      <c r="H164" s="91">
        <v>81</v>
      </c>
      <c r="I164" s="90">
        <v>74.5</v>
      </c>
      <c r="J164" s="91">
        <v>100</v>
      </c>
      <c r="K164" s="91">
        <v>49</v>
      </c>
      <c r="L164" s="90">
        <v>32.1</v>
      </c>
      <c r="M164" s="91">
        <v>40</v>
      </c>
      <c r="N164" s="91">
        <v>0</v>
      </c>
      <c r="O164" s="91">
        <v>67</v>
      </c>
      <c r="P164" s="90">
        <v>81.2</v>
      </c>
      <c r="Q164" s="91">
        <v>79</v>
      </c>
      <c r="R164" s="91">
        <v>80</v>
      </c>
      <c r="S164" s="91">
        <v>88</v>
      </c>
      <c r="T164" s="90">
        <v>77.5</v>
      </c>
      <c r="U164" s="91">
        <v>76</v>
      </c>
      <c r="V164" s="91">
        <v>76</v>
      </c>
      <c r="W164" s="91">
        <v>79</v>
      </c>
      <c r="X164" s="92">
        <v>67.94</v>
      </c>
    </row>
    <row r="165" spans="1:26" ht="30" customHeight="1" x14ac:dyDescent="0.2">
      <c r="A165" s="99">
        <v>151</v>
      </c>
      <c r="B165" s="123">
        <v>165</v>
      </c>
      <c r="C165" s="102" t="s">
        <v>299</v>
      </c>
      <c r="D165" s="147">
        <v>47</v>
      </c>
      <c r="E165" s="90">
        <v>79</v>
      </c>
      <c r="F165" s="91">
        <v>54</v>
      </c>
      <c r="G165" s="91">
        <v>100</v>
      </c>
      <c r="H165" s="91">
        <v>82</v>
      </c>
      <c r="I165" s="90">
        <v>48</v>
      </c>
      <c r="J165" s="91">
        <v>40</v>
      </c>
      <c r="K165" s="91">
        <v>56</v>
      </c>
      <c r="L165" s="90">
        <v>54</v>
      </c>
      <c r="M165" s="91">
        <v>0</v>
      </c>
      <c r="N165" s="91">
        <v>60</v>
      </c>
      <c r="O165" s="91">
        <v>100</v>
      </c>
      <c r="P165" s="90">
        <v>73.400000000000006</v>
      </c>
      <c r="Q165" s="91">
        <v>68</v>
      </c>
      <c r="R165" s="91">
        <v>76</v>
      </c>
      <c r="S165" s="91">
        <v>79</v>
      </c>
      <c r="T165" s="90">
        <v>81.599999999999994</v>
      </c>
      <c r="U165" s="91">
        <v>80</v>
      </c>
      <c r="V165" s="91">
        <v>68</v>
      </c>
      <c r="W165" s="91">
        <v>88</v>
      </c>
      <c r="X165" s="92">
        <v>67.2</v>
      </c>
    </row>
    <row r="166" spans="1:26" ht="30" customHeight="1" x14ac:dyDescent="0.2">
      <c r="A166" s="99">
        <v>152</v>
      </c>
      <c r="B166" s="123">
        <v>103</v>
      </c>
      <c r="C166" s="102" t="s">
        <v>638</v>
      </c>
      <c r="D166" s="147">
        <v>50</v>
      </c>
      <c r="E166" s="90">
        <v>61.4</v>
      </c>
      <c r="F166" s="91">
        <v>56</v>
      </c>
      <c r="G166" s="91">
        <v>30</v>
      </c>
      <c r="H166" s="91">
        <v>89</v>
      </c>
      <c r="I166" s="90">
        <v>56.5</v>
      </c>
      <c r="J166" s="91">
        <v>40</v>
      </c>
      <c r="K166" s="91">
        <v>73</v>
      </c>
      <c r="L166" s="90">
        <v>33</v>
      </c>
      <c r="M166" s="91">
        <v>20</v>
      </c>
      <c r="N166" s="91">
        <v>30</v>
      </c>
      <c r="O166" s="91">
        <v>50</v>
      </c>
      <c r="P166" s="90">
        <v>93.2</v>
      </c>
      <c r="Q166" s="91">
        <v>90</v>
      </c>
      <c r="R166" s="91">
        <v>93</v>
      </c>
      <c r="S166" s="91">
        <v>100</v>
      </c>
      <c r="T166" s="90">
        <v>87.6</v>
      </c>
      <c r="U166" s="91">
        <v>90</v>
      </c>
      <c r="V166" s="91">
        <v>83</v>
      </c>
      <c r="W166" s="91">
        <v>88</v>
      </c>
      <c r="X166" s="92">
        <v>66.34</v>
      </c>
    </row>
    <row r="167" spans="1:26" ht="30" customHeight="1" x14ac:dyDescent="0.2">
      <c r="A167" s="99">
        <v>153</v>
      </c>
      <c r="B167" s="123">
        <v>34</v>
      </c>
      <c r="C167" s="102" t="s">
        <v>277</v>
      </c>
      <c r="D167" s="147">
        <v>70</v>
      </c>
      <c r="E167" s="90">
        <v>79.8</v>
      </c>
      <c r="F167" s="91">
        <v>46</v>
      </c>
      <c r="G167" s="91">
        <v>100</v>
      </c>
      <c r="H167" s="91">
        <v>90</v>
      </c>
      <c r="I167" s="90">
        <v>64.5</v>
      </c>
      <c r="J167" s="91">
        <v>80</v>
      </c>
      <c r="K167" s="91">
        <v>49</v>
      </c>
      <c r="L167" s="90">
        <v>22</v>
      </c>
      <c r="M167" s="91">
        <v>20</v>
      </c>
      <c r="N167" s="91">
        <v>40</v>
      </c>
      <c r="O167" s="91">
        <v>0</v>
      </c>
      <c r="P167" s="90">
        <v>82.8</v>
      </c>
      <c r="Q167" s="91">
        <v>79</v>
      </c>
      <c r="R167" s="91">
        <v>87</v>
      </c>
      <c r="S167" s="91">
        <v>82</v>
      </c>
      <c r="T167" s="90">
        <v>79.2</v>
      </c>
      <c r="U167" s="91">
        <v>82</v>
      </c>
      <c r="V167" s="91">
        <v>73</v>
      </c>
      <c r="W167" s="91">
        <v>80</v>
      </c>
      <c r="X167" s="92">
        <v>65.66</v>
      </c>
    </row>
    <row r="168" spans="1:26" ht="30" customHeight="1" x14ac:dyDescent="0.2">
      <c r="A168" s="99">
        <v>154</v>
      </c>
      <c r="B168" s="123">
        <v>36</v>
      </c>
      <c r="C168" s="102" t="s">
        <v>320</v>
      </c>
      <c r="D168" s="147">
        <v>58</v>
      </c>
      <c r="E168" s="90">
        <v>71.099999999999994</v>
      </c>
      <c r="F168" s="91">
        <v>57</v>
      </c>
      <c r="G168" s="91">
        <v>60</v>
      </c>
      <c r="H168" s="91">
        <v>90</v>
      </c>
      <c r="I168" s="90">
        <v>67</v>
      </c>
      <c r="J168" s="91">
        <v>80</v>
      </c>
      <c r="K168" s="91">
        <v>54</v>
      </c>
      <c r="L168" s="90">
        <v>17.100000000000001</v>
      </c>
      <c r="M168" s="91">
        <v>20</v>
      </c>
      <c r="N168" s="91">
        <v>0</v>
      </c>
      <c r="O168" s="91">
        <v>37</v>
      </c>
      <c r="P168" s="90">
        <v>88.2</v>
      </c>
      <c r="Q168" s="91">
        <v>86</v>
      </c>
      <c r="R168" s="91">
        <v>89</v>
      </c>
      <c r="S168" s="91">
        <v>91</v>
      </c>
      <c r="T168" s="90">
        <v>84.5</v>
      </c>
      <c r="U168" s="91">
        <v>89</v>
      </c>
      <c r="V168" s="91">
        <v>79</v>
      </c>
      <c r="W168" s="91">
        <v>84</v>
      </c>
      <c r="X168" s="92">
        <v>65.58</v>
      </c>
    </row>
    <row r="170" spans="1:26" x14ac:dyDescent="0.2">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5"/>
      <c r="Z170" s="165"/>
    </row>
  </sheetData>
  <sortState xmlns:xlrd2="http://schemas.microsoft.com/office/spreadsheetml/2017/richdata2" ref="B2:X170">
    <sortCondition descending="1" ref="X2:X17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
  <sheetViews>
    <sheetView tabSelected="1" zoomScale="75" zoomScaleNormal="75" workbookViewId="0">
      <pane xSplit="1" topLeftCell="B1" activePane="topRight" state="frozen"/>
      <selection activeCell="A178" sqref="A178"/>
      <selection pane="topRight" activeCell="A4" sqref="A4:XFD72"/>
    </sheetView>
  </sheetViews>
  <sheetFormatPr defaultRowHeight="15" x14ac:dyDescent="0.2"/>
  <cols>
    <col min="1" max="1" width="12.64453125" customWidth="1"/>
    <col min="2" max="2" width="9.01171875" style="96" customWidth="1"/>
    <col min="3" max="3" width="63.359375" customWidth="1"/>
    <col min="4" max="4" width="14.390625" customWidth="1"/>
    <col min="5" max="5" width="10.0859375" customWidth="1"/>
    <col min="7" max="8" width="9.81640625" bestFit="1" customWidth="1"/>
    <col min="11" max="11" width="9.81640625" bestFit="1" customWidth="1"/>
    <col min="15" max="23" width="9.81640625" bestFit="1" customWidth="1"/>
    <col min="24" max="24" width="14.9296875" customWidth="1"/>
    <col min="33" max="34" width="9.14453125" customWidth="1"/>
  </cols>
  <sheetData>
    <row r="1" spans="1:26" s="171" customFormat="1" ht="30" customHeight="1" x14ac:dyDescent="0.2">
      <c r="A1" s="167"/>
      <c r="B1" s="168"/>
      <c r="C1" s="172"/>
      <c r="D1" s="177" t="s">
        <v>1259</v>
      </c>
      <c r="E1" s="93"/>
      <c r="F1" s="169"/>
      <c r="G1" s="169"/>
      <c r="H1" s="169"/>
      <c r="I1" s="93"/>
      <c r="J1" s="169"/>
      <c r="K1" s="169"/>
      <c r="L1" s="93"/>
      <c r="M1" s="169"/>
      <c r="N1" s="169"/>
      <c r="O1" s="169"/>
      <c r="P1" s="93"/>
      <c r="Q1" s="169"/>
      <c r="R1" s="169"/>
      <c r="S1" s="169"/>
      <c r="T1" s="93"/>
      <c r="U1" s="169"/>
      <c r="V1" s="169"/>
      <c r="W1" s="169"/>
      <c r="X1" s="170"/>
    </row>
    <row r="2" spans="1:26" ht="81" customHeight="1" x14ac:dyDescent="0.2">
      <c r="A2" s="97" t="s">
        <v>234</v>
      </c>
      <c r="B2" s="173" t="s">
        <v>610</v>
      </c>
      <c r="C2" s="162" t="s">
        <v>235</v>
      </c>
      <c r="D2" s="6" t="s">
        <v>1258</v>
      </c>
      <c r="E2" s="174" t="s">
        <v>236</v>
      </c>
      <c r="F2" s="175" t="s">
        <v>237</v>
      </c>
      <c r="G2" s="175" t="s">
        <v>238</v>
      </c>
      <c r="H2" s="175" t="s">
        <v>239</v>
      </c>
      <c r="I2" s="174" t="s">
        <v>240</v>
      </c>
      <c r="J2" s="175" t="s">
        <v>241</v>
      </c>
      <c r="K2" s="175" t="s">
        <v>242</v>
      </c>
      <c r="L2" s="174" t="s">
        <v>243</v>
      </c>
      <c r="M2" s="176" t="s">
        <v>244</v>
      </c>
      <c r="N2" s="176" t="s">
        <v>245</v>
      </c>
      <c r="O2" s="176" t="s">
        <v>259</v>
      </c>
      <c r="P2" s="174" t="s">
        <v>246</v>
      </c>
      <c r="Q2" s="176" t="s">
        <v>247</v>
      </c>
      <c r="R2" s="176" t="s">
        <v>248</v>
      </c>
      <c r="S2" s="176" t="s">
        <v>249</v>
      </c>
      <c r="T2" s="174" t="s">
        <v>250</v>
      </c>
      <c r="U2" s="176" t="s">
        <v>251</v>
      </c>
      <c r="V2" s="176" t="s">
        <v>252</v>
      </c>
      <c r="W2" s="176" t="s">
        <v>253</v>
      </c>
      <c r="X2" s="105" t="s">
        <v>254</v>
      </c>
    </row>
    <row r="3" spans="1:26" ht="30" customHeight="1" x14ac:dyDescent="0.2">
      <c r="A3" s="99">
        <v>20</v>
      </c>
      <c r="B3" s="123">
        <v>134</v>
      </c>
      <c r="C3" s="102" t="s">
        <v>685</v>
      </c>
      <c r="D3" s="147">
        <v>60</v>
      </c>
      <c r="E3" s="90">
        <v>79.2</v>
      </c>
      <c r="F3" s="91">
        <v>72</v>
      </c>
      <c r="G3" s="91">
        <v>60</v>
      </c>
      <c r="H3" s="91">
        <v>99</v>
      </c>
      <c r="I3" s="90">
        <v>96.5</v>
      </c>
      <c r="J3" s="91">
        <v>100</v>
      </c>
      <c r="K3" s="91">
        <v>93</v>
      </c>
      <c r="L3" s="90">
        <v>48</v>
      </c>
      <c r="M3" s="91">
        <v>20</v>
      </c>
      <c r="N3" s="91">
        <v>30</v>
      </c>
      <c r="O3" s="91">
        <v>100</v>
      </c>
      <c r="P3" s="90">
        <v>98.4</v>
      </c>
      <c r="Q3" s="91">
        <v>98</v>
      </c>
      <c r="R3" s="91">
        <v>98</v>
      </c>
      <c r="S3" s="91">
        <v>100</v>
      </c>
      <c r="T3" s="90">
        <v>94.9</v>
      </c>
      <c r="U3" s="91">
        <v>91</v>
      </c>
      <c r="V3" s="91">
        <v>98</v>
      </c>
      <c r="W3" s="91">
        <v>96</v>
      </c>
      <c r="X3" s="92">
        <v>83.4</v>
      </c>
    </row>
    <row r="4" spans="1:26" x14ac:dyDescent="0.2">
      <c r="D4" s="164"/>
      <c r="E4" s="164"/>
      <c r="F4" s="164"/>
      <c r="G4" s="164"/>
      <c r="H4" s="164"/>
      <c r="I4" s="164"/>
      <c r="J4" s="164"/>
      <c r="K4" s="164"/>
      <c r="L4" s="164"/>
      <c r="M4" s="164"/>
      <c r="N4" s="164"/>
      <c r="O4" s="164"/>
      <c r="P4" s="164"/>
      <c r="Q4" s="164"/>
      <c r="R4" s="164"/>
      <c r="S4" s="164"/>
      <c r="T4" s="164"/>
      <c r="U4" s="164"/>
      <c r="V4" s="164"/>
      <c r="W4" s="164"/>
      <c r="X4" s="164"/>
      <c r="Y4" s="165"/>
      <c r="Z4" s="16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133"/>
  <sheetViews>
    <sheetView zoomScale="75" zoomScaleNormal="75" workbookViewId="0">
      <pane xSplit="3" ySplit="2" topLeftCell="FA3" activePane="bottomRight" state="frozen"/>
      <selection pane="bottomLeft" activeCell="A4" sqref="A4"/>
      <selection pane="topRight" activeCell="D1" sqref="D1"/>
      <selection pane="bottomRight" activeCell="FO133" sqref="FO133"/>
    </sheetView>
  </sheetViews>
  <sheetFormatPr defaultColWidth="9.14453125" defaultRowHeight="13.5" x14ac:dyDescent="0.15"/>
  <cols>
    <col min="1" max="1" width="7.6640625" style="20" customWidth="1"/>
    <col min="2" max="2" width="80.7109375" style="25" customWidth="1"/>
    <col min="3" max="3" width="15.87109375" style="25" customWidth="1"/>
    <col min="4" max="10" width="18.6953125" style="25" customWidth="1"/>
    <col min="11" max="170" width="18.6953125" style="20" customWidth="1"/>
    <col min="171" max="16384" width="9.14453125" style="20"/>
  </cols>
  <sheetData>
    <row r="1" spans="1:170" s="1" customFormat="1" ht="14.25" customHeight="1" x14ac:dyDescent="0.15">
      <c r="A1" s="184" t="s">
        <v>0</v>
      </c>
      <c r="B1" s="185" t="s">
        <v>1</v>
      </c>
      <c r="C1" s="186" t="s">
        <v>2</v>
      </c>
      <c r="D1" s="26">
        <v>1</v>
      </c>
      <c r="E1" s="26">
        <v>2</v>
      </c>
      <c r="F1" s="1">
        <v>3</v>
      </c>
      <c r="G1" s="26">
        <v>4</v>
      </c>
      <c r="H1" s="26">
        <v>5</v>
      </c>
      <c r="I1" s="1">
        <v>6</v>
      </c>
      <c r="J1" s="26">
        <v>7</v>
      </c>
      <c r="K1" s="26">
        <v>8</v>
      </c>
      <c r="L1" s="1">
        <v>9</v>
      </c>
      <c r="M1" s="26">
        <v>10</v>
      </c>
      <c r="N1" s="26">
        <v>11</v>
      </c>
      <c r="O1" s="1">
        <v>12</v>
      </c>
      <c r="P1" s="26">
        <v>13</v>
      </c>
      <c r="Q1" s="26">
        <v>14</v>
      </c>
      <c r="R1" s="1">
        <v>15</v>
      </c>
      <c r="S1" s="26">
        <v>16</v>
      </c>
      <c r="T1" s="26">
        <v>17</v>
      </c>
      <c r="U1" s="1">
        <v>18</v>
      </c>
      <c r="V1" s="26">
        <v>19</v>
      </c>
      <c r="W1" s="26">
        <v>20</v>
      </c>
      <c r="X1" s="1">
        <v>21</v>
      </c>
      <c r="Y1" s="26">
        <v>22</v>
      </c>
      <c r="Z1" s="26">
        <v>23</v>
      </c>
      <c r="AA1" s="1">
        <v>24</v>
      </c>
      <c r="AB1" s="26">
        <v>25</v>
      </c>
      <c r="AC1" s="26">
        <v>26</v>
      </c>
      <c r="AD1" s="1">
        <v>27</v>
      </c>
      <c r="AE1" s="26">
        <v>28</v>
      </c>
      <c r="AF1" s="26">
        <v>29</v>
      </c>
      <c r="AG1" s="1">
        <v>30</v>
      </c>
      <c r="AH1" s="26">
        <v>31</v>
      </c>
      <c r="AI1" s="26">
        <v>32</v>
      </c>
      <c r="AJ1" s="1">
        <v>33</v>
      </c>
      <c r="AK1" s="26">
        <v>34</v>
      </c>
      <c r="AL1" s="26">
        <v>35</v>
      </c>
      <c r="AM1" s="1">
        <v>36</v>
      </c>
      <c r="AN1" s="26">
        <v>37</v>
      </c>
      <c r="AO1" s="26">
        <v>38</v>
      </c>
      <c r="AP1" s="1">
        <v>39</v>
      </c>
      <c r="AQ1" s="26">
        <v>40</v>
      </c>
      <c r="AR1" s="26">
        <v>41</v>
      </c>
      <c r="AS1" s="1">
        <v>42</v>
      </c>
      <c r="AT1" s="26">
        <v>43</v>
      </c>
      <c r="AU1" s="26">
        <v>44</v>
      </c>
      <c r="AV1" s="1">
        <v>45</v>
      </c>
      <c r="AW1" s="26">
        <v>46</v>
      </c>
      <c r="AX1" s="26">
        <v>47</v>
      </c>
      <c r="AY1" s="1">
        <v>48</v>
      </c>
      <c r="AZ1" s="26">
        <v>49</v>
      </c>
      <c r="BA1" s="26">
        <v>50</v>
      </c>
      <c r="BB1" s="1">
        <v>51</v>
      </c>
      <c r="BC1" s="26">
        <v>52</v>
      </c>
      <c r="BD1" s="26">
        <v>53</v>
      </c>
      <c r="BE1" s="1">
        <v>54</v>
      </c>
      <c r="BF1" s="26">
        <v>55</v>
      </c>
      <c r="BG1" s="26">
        <v>56</v>
      </c>
      <c r="BH1" s="1">
        <v>57</v>
      </c>
      <c r="BI1" s="26">
        <v>58</v>
      </c>
      <c r="BJ1" s="26">
        <v>59</v>
      </c>
      <c r="BK1" s="1">
        <v>60</v>
      </c>
      <c r="BL1" s="26">
        <v>61</v>
      </c>
      <c r="BM1" s="26">
        <v>62</v>
      </c>
      <c r="BN1" s="1">
        <v>63</v>
      </c>
      <c r="BO1" s="26">
        <v>64</v>
      </c>
      <c r="BP1" s="26">
        <v>65</v>
      </c>
      <c r="BQ1" s="1">
        <v>66</v>
      </c>
      <c r="BR1" s="26">
        <v>67</v>
      </c>
      <c r="BS1" s="26">
        <v>68</v>
      </c>
      <c r="BT1" s="1">
        <v>69</v>
      </c>
      <c r="BU1" s="26">
        <v>70</v>
      </c>
      <c r="BV1" s="26">
        <v>71</v>
      </c>
      <c r="BW1" s="1">
        <v>72</v>
      </c>
      <c r="BX1" s="26">
        <v>73</v>
      </c>
      <c r="BY1" s="26">
        <v>74</v>
      </c>
      <c r="BZ1" s="1">
        <v>75</v>
      </c>
      <c r="CA1" s="26">
        <v>76</v>
      </c>
      <c r="CB1" s="26">
        <v>77</v>
      </c>
      <c r="CC1" s="1">
        <v>78</v>
      </c>
      <c r="CD1" s="26">
        <v>79</v>
      </c>
      <c r="CE1" s="26">
        <v>80</v>
      </c>
      <c r="CF1" s="1">
        <v>81</v>
      </c>
      <c r="CG1" s="26">
        <v>82</v>
      </c>
      <c r="CH1" s="26">
        <v>83</v>
      </c>
      <c r="CI1" s="1">
        <v>84</v>
      </c>
      <c r="CJ1" s="26">
        <v>85</v>
      </c>
      <c r="CK1" s="26">
        <v>86</v>
      </c>
      <c r="CL1" s="1">
        <v>87</v>
      </c>
      <c r="CM1" s="26">
        <v>88</v>
      </c>
      <c r="CN1" s="26">
        <v>89</v>
      </c>
      <c r="CO1" s="1">
        <v>90</v>
      </c>
      <c r="CP1" s="26">
        <v>91</v>
      </c>
      <c r="CQ1" s="26">
        <v>92</v>
      </c>
      <c r="CR1" s="1">
        <v>93</v>
      </c>
      <c r="CS1" s="26">
        <v>94</v>
      </c>
      <c r="CT1" s="26">
        <v>95</v>
      </c>
      <c r="CU1" s="1">
        <v>96</v>
      </c>
      <c r="CV1" s="26">
        <v>97</v>
      </c>
      <c r="CW1" s="26">
        <v>98</v>
      </c>
      <c r="CX1" s="1">
        <v>99</v>
      </c>
      <c r="CY1" s="26">
        <v>100</v>
      </c>
      <c r="CZ1" s="26">
        <v>101</v>
      </c>
      <c r="DA1" s="1">
        <v>102</v>
      </c>
      <c r="DB1" s="26">
        <v>103</v>
      </c>
      <c r="DC1" s="26">
        <v>104</v>
      </c>
      <c r="DD1" s="1">
        <v>105</v>
      </c>
      <c r="DE1" s="26">
        <v>106</v>
      </c>
      <c r="DF1" s="26">
        <v>107</v>
      </c>
      <c r="DG1" s="1">
        <v>108</v>
      </c>
      <c r="DH1" s="26">
        <v>109</v>
      </c>
      <c r="DI1" s="26">
        <v>110</v>
      </c>
      <c r="DJ1" s="1">
        <v>111</v>
      </c>
      <c r="DK1" s="26">
        <v>112</v>
      </c>
      <c r="DL1" s="26">
        <v>113</v>
      </c>
      <c r="DM1" s="1">
        <v>114</v>
      </c>
      <c r="DN1" s="26">
        <v>115</v>
      </c>
      <c r="DO1" s="26">
        <v>116</v>
      </c>
      <c r="DP1" s="1">
        <v>117</v>
      </c>
      <c r="DQ1" s="26">
        <v>118</v>
      </c>
      <c r="DR1" s="26">
        <v>119</v>
      </c>
      <c r="DS1" s="1">
        <v>120</v>
      </c>
      <c r="DT1" s="26">
        <v>121</v>
      </c>
      <c r="DU1" s="26">
        <v>122</v>
      </c>
      <c r="DV1" s="1">
        <v>123</v>
      </c>
      <c r="DW1" s="26">
        <v>124</v>
      </c>
      <c r="DX1" s="26">
        <v>125</v>
      </c>
      <c r="DY1" s="1">
        <v>126</v>
      </c>
      <c r="DZ1" s="26">
        <v>127</v>
      </c>
      <c r="EA1" s="26">
        <v>128</v>
      </c>
      <c r="EB1" s="1">
        <v>129</v>
      </c>
      <c r="EC1" s="26">
        <v>130</v>
      </c>
      <c r="ED1" s="26">
        <v>131</v>
      </c>
      <c r="EE1" s="1">
        <v>132</v>
      </c>
      <c r="EF1" s="26">
        <v>133</v>
      </c>
      <c r="EG1" s="26">
        <v>134</v>
      </c>
      <c r="EH1" s="1">
        <v>135</v>
      </c>
      <c r="EI1" s="26">
        <v>136</v>
      </c>
      <c r="EJ1" s="26">
        <v>137</v>
      </c>
      <c r="EK1" s="1">
        <v>138</v>
      </c>
      <c r="EL1" s="26">
        <v>139</v>
      </c>
      <c r="EM1" s="26">
        <v>140</v>
      </c>
      <c r="EN1" s="1">
        <v>141</v>
      </c>
      <c r="EO1" s="26">
        <v>142</v>
      </c>
      <c r="EP1" s="26">
        <v>143</v>
      </c>
      <c r="EQ1" s="1">
        <v>144</v>
      </c>
      <c r="ER1" s="26">
        <v>145</v>
      </c>
      <c r="ES1" s="26">
        <v>146</v>
      </c>
      <c r="ET1" s="1">
        <v>147</v>
      </c>
      <c r="EU1" s="26">
        <v>148</v>
      </c>
      <c r="EV1" s="26">
        <v>149</v>
      </c>
      <c r="EW1" s="1">
        <v>150</v>
      </c>
      <c r="EX1" s="26">
        <v>151</v>
      </c>
      <c r="EY1" s="26">
        <v>152</v>
      </c>
      <c r="EZ1" s="1">
        <v>153</v>
      </c>
      <c r="FA1" s="26">
        <v>154</v>
      </c>
      <c r="FB1" s="26">
        <v>155</v>
      </c>
      <c r="FC1" s="1">
        <v>156</v>
      </c>
      <c r="FD1" s="26">
        <v>157</v>
      </c>
      <c r="FE1" s="26">
        <v>158</v>
      </c>
      <c r="FF1" s="1">
        <v>159</v>
      </c>
      <c r="FG1" s="26">
        <v>160</v>
      </c>
      <c r="FH1" s="26">
        <v>161</v>
      </c>
      <c r="FI1" s="1">
        <v>162</v>
      </c>
      <c r="FJ1" s="26">
        <v>163</v>
      </c>
      <c r="FK1" s="26">
        <v>164</v>
      </c>
      <c r="FL1" s="1">
        <v>165</v>
      </c>
      <c r="FM1" s="26">
        <v>166</v>
      </c>
      <c r="FN1" s="26">
        <v>167</v>
      </c>
    </row>
    <row r="2" spans="1:170" s="2" customFormat="1" ht="111" customHeight="1" x14ac:dyDescent="0.15">
      <c r="A2" s="184"/>
      <c r="B2" s="185"/>
      <c r="C2" s="187"/>
      <c r="D2" s="100" t="s">
        <v>260</v>
      </c>
      <c r="E2" s="100" t="s">
        <v>261</v>
      </c>
      <c r="F2" s="100" t="s">
        <v>262</v>
      </c>
      <c r="G2" s="100" t="s">
        <v>263</v>
      </c>
      <c r="H2" s="100" t="s">
        <v>305</v>
      </c>
      <c r="I2" s="100" t="s">
        <v>264</v>
      </c>
      <c r="J2" s="100" t="s">
        <v>265</v>
      </c>
      <c r="K2" s="100" t="s">
        <v>647</v>
      </c>
      <c r="L2" s="100" t="s">
        <v>267</v>
      </c>
      <c r="M2" s="100" t="s">
        <v>268</v>
      </c>
      <c r="N2" s="100" t="s">
        <v>269</v>
      </c>
      <c r="O2" s="100" t="s">
        <v>270</v>
      </c>
      <c r="P2" s="100" t="s">
        <v>271</v>
      </c>
      <c r="Q2" s="100" t="s">
        <v>306</v>
      </c>
      <c r="R2" s="100" t="s">
        <v>272</v>
      </c>
      <c r="S2" s="100" t="s">
        <v>273</v>
      </c>
      <c r="T2" s="100" t="s">
        <v>303</v>
      </c>
      <c r="U2" s="100" t="s">
        <v>307</v>
      </c>
      <c r="V2" s="100" t="s">
        <v>274</v>
      </c>
      <c r="W2" s="100" t="s">
        <v>648</v>
      </c>
      <c r="X2" s="100" t="s">
        <v>309</v>
      </c>
      <c r="Y2" s="100" t="s">
        <v>310</v>
      </c>
      <c r="Z2" s="100" t="s">
        <v>311</v>
      </c>
      <c r="AA2" s="100" t="s">
        <v>312</v>
      </c>
      <c r="AB2" s="100" t="s">
        <v>313</v>
      </c>
      <c r="AC2" s="100" t="s">
        <v>314</v>
      </c>
      <c r="AD2" s="100" t="s">
        <v>649</v>
      </c>
      <c r="AE2" s="100" t="s">
        <v>316</v>
      </c>
      <c r="AF2" s="100" t="s">
        <v>317</v>
      </c>
      <c r="AG2" s="100" t="s">
        <v>318</v>
      </c>
      <c r="AH2" s="100" t="s">
        <v>319</v>
      </c>
      <c r="AI2" s="100" t="s">
        <v>650</v>
      </c>
      <c r="AJ2" s="100" t="s">
        <v>276</v>
      </c>
      <c r="AK2" s="100" t="s">
        <v>277</v>
      </c>
      <c r="AL2" s="100" t="s">
        <v>278</v>
      </c>
      <c r="AM2" s="100" t="s">
        <v>320</v>
      </c>
      <c r="AN2" s="100" t="s">
        <v>651</v>
      </c>
      <c r="AO2" s="100" t="s">
        <v>652</v>
      </c>
      <c r="AP2" s="100" t="s">
        <v>653</v>
      </c>
      <c r="AQ2" s="100" t="s">
        <v>322</v>
      </c>
      <c r="AR2" s="100" t="s">
        <v>323</v>
      </c>
      <c r="AS2" s="100" t="s">
        <v>324</v>
      </c>
      <c r="AT2" s="100" t="s">
        <v>325</v>
      </c>
      <c r="AU2" s="100" t="s">
        <v>326</v>
      </c>
      <c r="AV2" s="100" t="s">
        <v>281</v>
      </c>
      <c r="AW2" s="100" t="s">
        <v>327</v>
      </c>
      <c r="AX2" s="100" t="s">
        <v>328</v>
      </c>
      <c r="AY2" s="100" t="s">
        <v>329</v>
      </c>
      <c r="AZ2" s="100" t="s">
        <v>330</v>
      </c>
      <c r="BA2" s="100" t="s">
        <v>331</v>
      </c>
      <c r="BB2" s="100" t="s">
        <v>332</v>
      </c>
      <c r="BC2" s="100" t="s">
        <v>333</v>
      </c>
      <c r="BD2" s="100" t="s">
        <v>334</v>
      </c>
      <c r="BE2" s="100" t="s">
        <v>335</v>
      </c>
      <c r="BF2" s="100" t="s">
        <v>336</v>
      </c>
      <c r="BG2" s="100" t="s">
        <v>337</v>
      </c>
      <c r="BH2" s="100" t="s">
        <v>338</v>
      </c>
      <c r="BI2" s="100" t="s">
        <v>654</v>
      </c>
      <c r="BJ2" s="100" t="s">
        <v>283</v>
      </c>
      <c r="BK2" s="100" t="s">
        <v>339</v>
      </c>
      <c r="BL2" s="100" t="s">
        <v>340</v>
      </c>
      <c r="BM2" s="100" t="s">
        <v>341</v>
      </c>
      <c r="BN2" s="100" t="s">
        <v>342</v>
      </c>
      <c r="BO2" s="100" t="s">
        <v>655</v>
      </c>
      <c r="BP2" s="100" t="s">
        <v>343</v>
      </c>
      <c r="BQ2" s="100" t="s">
        <v>344</v>
      </c>
      <c r="BR2" s="100" t="s">
        <v>656</v>
      </c>
      <c r="BS2" s="100" t="s">
        <v>345</v>
      </c>
      <c r="BT2" s="100" t="s">
        <v>346</v>
      </c>
      <c r="BU2" s="100" t="s">
        <v>347</v>
      </c>
      <c r="BV2" s="100" t="s">
        <v>286</v>
      </c>
      <c r="BW2" s="100" t="s">
        <v>657</v>
      </c>
      <c r="BX2" s="100" t="s">
        <v>611</v>
      </c>
      <c r="BY2" s="100" t="s">
        <v>612</v>
      </c>
      <c r="BZ2" s="100" t="s">
        <v>613</v>
      </c>
      <c r="CA2" s="100" t="s">
        <v>614</v>
      </c>
      <c r="CB2" s="100" t="s">
        <v>615</v>
      </c>
      <c r="CC2" s="100" t="s">
        <v>616</v>
      </c>
      <c r="CD2" s="100" t="s">
        <v>617</v>
      </c>
      <c r="CE2" s="100" t="s">
        <v>618</v>
      </c>
      <c r="CF2" s="100" t="s">
        <v>619</v>
      </c>
      <c r="CG2" s="100" t="s">
        <v>288</v>
      </c>
      <c r="CH2" s="100" t="s">
        <v>620</v>
      </c>
      <c r="CI2" s="100" t="s">
        <v>621</v>
      </c>
      <c r="CJ2" s="100" t="s">
        <v>289</v>
      </c>
      <c r="CK2" s="100" t="s">
        <v>658</v>
      </c>
      <c r="CL2" s="100" t="s">
        <v>623</v>
      </c>
      <c r="CM2" s="100" t="s">
        <v>659</v>
      </c>
      <c r="CN2" s="100" t="s">
        <v>625</v>
      </c>
      <c r="CO2" s="100" t="s">
        <v>626</v>
      </c>
      <c r="CP2" s="100" t="s">
        <v>627</v>
      </c>
      <c r="CQ2" s="100" t="s">
        <v>628</v>
      </c>
      <c r="CR2" s="100" t="s">
        <v>629</v>
      </c>
      <c r="CS2" s="100" t="s">
        <v>630</v>
      </c>
      <c r="CT2" s="100" t="s">
        <v>631</v>
      </c>
      <c r="CU2" s="100" t="s">
        <v>632</v>
      </c>
      <c r="CV2" s="100" t="s">
        <v>633</v>
      </c>
      <c r="CW2" s="100" t="s">
        <v>634</v>
      </c>
      <c r="CX2" s="100" t="s">
        <v>605</v>
      </c>
      <c r="CY2" s="100" t="s">
        <v>660</v>
      </c>
      <c r="CZ2" s="100" t="s">
        <v>636</v>
      </c>
      <c r="DA2" s="100" t="s">
        <v>637</v>
      </c>
      <c r="DB2" s="100" t="s">
        <v>661</v>
      </c>
      <c r="DC2" s="100" t="s">
        <v>639</v>
      </c>
      <c r="DD2" s="100" t="s">
        <v>640</v>
      </c>
      <c r="DE2" s="100" t="s">
        <v>641</v>
      </c>
      <c r="DF2" s="100" t="s">
        <v>642</v>
      </c>
      <c r="DG2" s="100" t="s">
        <v>643</v>
      </c>
      <c r="DH2" s="100" t="s">
        <v>662</v>
      </c>
      <c r="DI2" s="100" t="s">
        <v>663</v>
      </c>
      <c r="DJ2" s="100" t="s">
        <v>646</v>
      </c>
      <c r="DK2" s="100" t="s">
        <v>664</v>
      </c>
      <c r="DL2" s="100" t="s">
        <v>665</v>
      </c>
      <c r="DM2" s="100" t="s">
        <v>666</v>
      </c>
      <c r="DN2" s="100" t="s">
        <v>667</v>
      </c>
      <c r="DO2" s="100" t="s">
        <v>604</v>
      </c>
      <c r="DP2" s="100" t="s">
        <v>668</v>
      </c>
      <c r="DQ2" s="100" t="s">
        <v>669</v>
      </c>
      <c r="DR2" s="100" t="s">
        <v>670</v>
      </c>
      <c r="DS2" s="100" t="s">
        <v>671</v>
      </c>
      <c r="DT2" s="100" t="s">
        <v>672</v>
      </c>
      <c r="DU2" s="100" t="s">
        <v>673</v>
      </c>
      <c r="DV2" s="100" t="s">
        <v>674</v>
      </c>
      <c r="DW2" s="100" t="s">
        <v>675</v>
      </c>
      <c r="DX2" s="100" t="s">
        <v>676</v>
      </c>
      <c r="DY2" s="100" t="s">
        <v>677</v>
      </c>
      <c r="DZ2" s="100" t="s">
        <v>678</v>
      </c>
      <c r="EA2" s="100" t="s">
        <v>679</v>
      </c>
      <c r="EB2" s="100" t="s">
        <v>680</v>
      </c>
      <c r="EC2" s="100" t="s">
        <v>681</v>
      </c>
      <c r="ED2" s="100" t="s">
        <v>682</v>
      </c>
      <c r="EE2" s="100" t="s">
        <v>683</v>
      </c>
      <c r="EF2" s="100" t="s">
        <v>684</v>
      </c>
      <c r="EG2" s="100" t="s">
        <v>685</v>
      </c>
      <c r="EH2" s="100" t="s">
        <v>686</v>
      </c>
      <c r="EI2" s="100" t="s">
        <v>687</v>
      </c>
      <c r="EJ2" s="100" t="s">
        <v>688</v>
      </c>
      <c r="EK2" s="100" t="s">
        <v>689</v>
      </c>
      <c r="EL2" s="100" t="s">
        <v>290</v>
      </c>
      <c r="EM2" s="100" t="s">
        <v>291</v>
      </c>
      <c r="EN2" s="100" t="s">
        <v>292</v>
      </c>
      <c r="EO2" s="100" t="s">
        <v>690</v>
      </c>
      <c r="EP2" s="100" t="s">
        <v>691</v>
      </c>
      <c r="EQ2" s="100" t="s">
        <v>692</v>
      </c>
      <c r="ER2" s="100" t="s">
        <v>693</v>
      </c>
      <c r="ES2" s="100" t="s">
        <v>694</v>
      </c>
      <c r="ET2" s="100" t="s">
        <v>695</v>
      </c>
      <c r="EU2" s="100" t="s">
        <v>696</v>
      </c>
      <c r="EV2" s="100" t="s">
        <v>697</v>
      </c>
      <c r="EW2" s="100" t="s">
        <v>293</v>
      </c>
      <c r="EX2" s="100" t="s">
        <v>698</v>
      </c>
      <c r="EY2" s="100" t="s">
        <v>699</v>
      </c>
      <c r="EZ2" s="100" t="s">
        <v>700</v>
      </c>
      <c r="FA2" s="100" t="s">
        <v>294</v>
      </c>
      <c r="FB2" s="100" t="s">
        <v>295</v>
      </c>
      <c r="FC2" s="100" t="s">
        <v>701</v>
      </c>
      <c r="FD2" s="100" t="s">
        <v>296</v>
      </c>
      <c r="FE2" s="100" t="s">
        <v>702</v>
      </c>
      <c r="FF2" s="100" t="s">
        <v>703</v>
      </c>
      <c r="FG2" s="100" t="s">
        <v>297</v>
      </c>
      <c r="FH2" s="100" t="s">
        <v>704</v>
      </c>
      <c r="FI2" s="100" t="s">
        <v>705</v>
      </c>
      <c r="FJ2" s="100" t="s">
        <v>706</v>
      </c>
      <c r="FK2" s="100" t="s">
        <v>298</v>
      </c>
      <c r="FL2" s="100" t="s">
        <v>299</v>
      </c>
      <c r="FM2" s="100" t="s">
        <v>707</v>
      </c>
      <c r="FN2" s="100" t="s">
        <v>300</v>
      </c>
    </row>
    <row r="3" spans="1:170" s="5" customFormat="1" ht="31.5" customHeight="1" x14ac:dyDescent="0.15">
      <c r="A3" s="3" t="s">
        <v>3</v>
      </c>
      <c r="B3" s="188" t="s">
        <v>4</v>
      </c>
      <c r="C3" s="189"/>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c r="AV3" s="4" t="s">
        <v>5</v>
      </c>
      <c r="AW3" s="4" t="s">
        <v>5</v>
      </c>
      <c r="AX3" s="4" t="s">
        <v>5</v>
      </c>
      <c r="AY3" s="4" t="s">
        <v>5</v>
      </c>
      <c r="AZ3" s="4" t="s">
        <v>5</v>
      </c>
      <c r="BA3" s="4" t="s">
        <v>5</v>
      </c>
      <c r="BB3" s="4" t="s">
        <v>5</v>
      </c>
      <c r="BC3" s="4" t="s">
        <v>5</v>
      </c>
      <c r="BD3" s="4" t="s">
        <v>5</v>
      </c>
      <c r="BE3" s="4" t="s">
        <v>5</v>
      </c>
      <c r="BF3" s="4" t="s">
        <v>5</v>
      </c>
      <c r="BG3" s="4" t="s">
        <v>5</v>
      </c>
      <c r="BH3" s="4" t="s">
        <v>5</v>
      </c>
      <c r="BI3" s="4" t="s">
        <v>5</v>
      </c>
      <c r="BJ3" s="4" t="s">
        <v>5</v>
      </c>
      <c r="BK3" s="4" t="s">
        <v>5</v>
      </c>
      <c r="BL3" s="4" t="s">
        <v>5</v>
      </c>
      <c r="BM3" s="4" t="s">
        <v>5</v>
      </c>
      <c r="BN3" s="4" t="s">
        <v>5</v>
      </c>
      <c r="BO3" s="4" t="s">
        <v>5</v>
      </c>
      <c r="BP3" s="4" t="s">
        <v>5</v>
      </c>
      <c r="BQ3" s="4" t="s">
        <v>5</v>
      </c>
      <c r="BR3" s="4" t="s">
        <v>5</v>
      </c>
      <c r="BS3" s="4" t="s">
        <v>5</v>
      </c>
      <c r="BT3" s="4" t="s">
        <v>5</v>
      </c>
      <c r="BU3" s="4" t="s">
        <v>5</v>
      </c>
      <c r="BV3" s="4" t="s">
        <v>5</v>
      </c>
      <c r="BW3" s="4" t="s">
        <v>5</v>
      </c>
      <c r="BX3" s="4" t="s">
        <v>5</v>
      </c>
      <c r="BY3" s="4" t="s">
        <v>5</v>
      </c>
      <c r="BZ3" s="4" t="s">
        <v>5</v>
      </c>
      <c r="CA3" s="4" t="s">
        <v>5</v>
      </c>
      <c r="CB3" s="4" t="s">
        <v>5</v>
      </c>
      <c r="CC3" s="4" t="s">
        <v>5</v>
      </c>
      <c r="CD3" s="4" t="s">
        <v>5</v>
      </c>
      <c r="CE3" s="4" t="s">
        <v>5</v>
      </c>
      <c r="CF3" s="4" t="s">
        <v>5</v>
      </c>
      <c r="CG3" s="4" t="s">
        <v>5</v>
      </c>
      <c r="CH3" s="4" t="s">
        <v>5</v>
      </c>
      <c r="CI3" s="4" t="s">
        <v>5</v>
      </c>
      <c r="CJ3" s="4" t="s">
        <v>5</v>
      </c>
      <c r="CK3" s="4" t="s">
        <v>5</v>
      </c>
      <c r="CL3" s="4" t="s">
        <v>5</v>
      </c>
      <c r="CM3" s="4" t="s">
        <v>5</v>
      </c>
      <c r="CN3" s="4" t="s">
        <v>5</v>
      </c>
      <c r="CO3" s="4" t="s">
        <v>5</v>
      </c>
      <c r="CP3" s="4" t="s">
        <v>5</v>
      </c>
      <c r="CQ3" s="4" t="s">
        <v>5</v>
      </c>
      <c r="CR3" s="4" t="s">
        <v>5</v>
      </c>
      <c r="CS3" s="4" t="s">
        <v>5</v>
      </c>
      <c r="CT3" s="4" t="s">
        <v>5</v>
      </c>
      <c r="CU3" s="4" t="s">
        <v>5</v>
      </c>
      <c r="CV3" s="4" t="s">
        <v>5</v>
      </c>
      <c r="CW3" s="4" t="s">
        <v>5</v>
      </c>
      <c r="CX3" s="4" t="s">
        <v>5</v>
      </c>
      <c r="CY3" s="4" t="s">
        <v>5</v>
      </c>
      <c r="CZ3" s="4" t="s">
        <v>5</v>
      </c>
      <c r="DA3" s="4" t="s">
        <v>5</v>
      </c>
      <c r="DB3" s="4" t="s">
        <v>5</v>
      </c>
      <c r="DC3" s="4" t="s">
        <v>5</v>
      </c>
      <c r="DD3" s="4" t="s">
        <v>5</v>
      </c>
      <c r="DE3" s="4" t="s">
        <v>5</v>
      </c>
      <c r="DF3" s="4" t="s">
        <v>5</v>
      </c>
      <c r="DG3" s="4" t="s">
        <v>5</v>
      </c>
      <c r="DH3" s="4" t="s">
        <v>5</v>
      </c>
      <c r="DI3" s="4" t="s">
        <v>5</v>
      </c>
      <c r="DJ3" s="4" t="s">
        <v>5</v>
      </c>
      <c r="DK3" s="4" t="s">
        <v>5</v>
      </c>
      <c r="DL3" s="4" t="s">
        <v>5</v>
      </c>
      <c r="DM3" s="4" t="s">
        <v>5</v>
      </c>
      <c r="DN3" s="4" t="s">
        <v>5</v>
      </c>
      <c r="DO3" s="4" t="s">
        <v>5</v>
      </c>
      <c r="DP3" s="4" t="s">
        <v>5</v>
      </c>
      <c r="DQ3" s="4" t="s">
        <v>5</v>
      </c>
      <c r="DR3" s="4" t="s">
        <v>5</v>
      </c>
      <c r="DS3" s="4" t="s">
        <v>5</v>
      </c>
      <c r="DT3" s="4" t="s">
        <v>5</v>
      </c>
      <c r="DU3" s="4" t="s">
        <v>5</v>
      </c>
      <c r="DV3" s="4" t="s">
        <v>5</v>
      </c>
      <c r="DW3" s="4" t="s">
        <v>5</v>
      </c>
      <c r="DX3" s="4" t="s">
        <v>5</v>
      </c>
      <c r="DY3" s="4" t="s">
        <v>5</v>
      </c>
      <c r="DZ3" s="4" t="s">
        <v>5</v>
      </c>
      <c r="EA3" s="4" t="s">
        <v>5</v>
      </c>
      <c r="EB3" s="4" t="s">
        <v>5</v>
      </c>
      <c r="EC3" s="4" t="s">
        <v>5</v>
      </c>
      <c r="ED3" s="4" t="s">
        <v>5</v>
      </c>
      <c r="EE3" s="4" t="s">
        <v>5</v>
      </c>
      <c r="EF3" s="4" t="s">
        <v>5</v>
      </c>
      <c r="EG3" s="4" t="s">
        <v>5</v>
      </c>
      <c r="EH3" s="4" t="s">
        <v>5</v>
      </c>
      <c r="EI3" s="4" t="s">
        <v>5</v>
      </c>
      <c r="EJ3" s="4" t="s">
        <v>5</v>
      </c>
      <c r="EK3" s="4" t="s">
        <v>5</v>
      </c>
      <c r="EL3" s="4" t="s">
        <v>5</v>
      </c>
      <c r="EM3" s="4" t="s">
        <v>5</v>
      </c>
      <c r="EN3" s="4" t="s">
        <v>5</v>
      </c>
      <c r="EO3" s="4" t="s">
        <v>5</v>
      </c>
      <c r="EP3" s="4" t="s">
        <v>5</v>
      </c>
      <c r="EQ3" s="4" t="s">
        <v>5</v>
      </c>
      <c r="ER3" s="4" t="s">
        <v>5</v>
      </c>
      <c r="ES3" s="4" t="s">
        <v>5</v>
      </c>
      <c r="ET3" s="4" t="s">
        <v>5</v>
      </c>
      <c r="EU3" s="4" t="s">
        <v>5</v>
      </c>
      <c r="EV3" s="4" t="s">
        <v>5</v>
      </c>
      <c r="EW3" s="4" t="s">
        <v>5</v>
      </c>
      <c r="EX3" s="4" t="s">
        <v>5</v>
      </c>
      <c r="EY3" s="4" t="s">
        <v>5</v>
      </c>
      <c r="EZ3" s="4" t="s">
        <v>5</v>
      </c>
      <c r="FA3" s="4" t="s">
        <v>5</v>
      </c>
      <c r="FB3" s="4" t="s">
        <v>5</v>
      </c>
      <c r="FC3" s="4" t="s">
        <v>5</v>
      </c>
      <c r="FD3" s="4" t="s">
        <v>5</v>
      </c>
      <c r="FE3" s="4" t="s">
        <v>5</v>
      </c>
      <c r="FF3" s="4" t="s">
        <v>5</v>
      </c>
      <c r="FG3" s="4" t="s">
        <v>5</v>
      </c>
      <c r="FH3" s="4" t="s">
        <v>5</v>
      </c>
      <c r="FI3" s="4" t="s">
        <v>5</v>
      </c>
      <c r="FJ3" s="4" t="s">
        <v>5</v>
      </c>
      <c r="FK3" s="4" t="s">
        <v>5</v>
      </c>
      <c r="FL3" s="4" t="s">
        <v>5</v>
      </c>
      <c r="FM3" s="4" t="s">
        <v>5</v>
      </c>
      <c r="FN3" s="4" t="s">
        <v>5</v>
      </c>
    </row>
    <row r="4" spans="1:170" s="10" customFormat="1" ht="47.25" customHeight="1" x14ac:dyDescent="0.1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c r="AV4" s="9" t="s">
        <v>5</v>
      </c>
      <c r="AW4" s="9" t="s">
        <v>5</v>
      </c>
      <c r="AX4" s="9" t="s">
        <v>5</v>
      </c>
      <c r="AY4" s="9" t="s">
        <v>5</v>
      </c>
      <c r="AZ4" s="9" t="s">
        <v>5</v>
      </c>
      <c r="BA4" s="9" t="s">
        <v>5</v>
      </c>
      <c r="BB4" s="9" t="s">
        <v>5</v>
      </c>
      <c r="BC4" s="9" t="s">
        <v>5</v>
      </c>
      <c r="BD4" s="9" t="s">
        <v>5</v>
      </c>
      <c r="BE4" s="9" t="s">
        <v>5</v>
      </c>
      <c r="BF4" s="9" t="s">
        <v>5</v>
      </c>
      <c r="BG4" s="9" t="s">
        <v>5</v>
      </c>
      <c r="BH4" s="9" t="s">
        <v>5</v>
      </c>
      <c r="BI4" s="9" t="s">
        <v>5</v>
      </c>
      <c r="BJ4" s="9" t="s">
        <v>5</v>
      </c>
      <c r="BK4" s="9" t="s">
        <v>5</v>
      </c>
      <c r="BL4" s="9" t="s">
        <v>5</v>
      </c>
      <c r="BM4" s="9" t="s">
        <v>5</v>
      </c>
      <c r="BN4" s="9" t="s">
        <v>5</v>
      </c>
      <c r="BO4" s="9" t="s">
        <v>5</v>
      </c>
      <c r="BP4" s="9" t="s">
        <v>5</v>
      </c>
      <c r="BQ4" s="9" t="s">
        <v>5</v>
      </c>
      <c r="BR4" s="9" t="s">
        <v>5</v>
      </c>
      <c r="BS4" s="9" t="s">
        <v>5</v>
      </c>
      <c r="BT4" s="9" t="s">
        <v>5</v>
      </c>
      <c r="BU4" s="9" t="s">
        <v>5</v>
      </c>
      <c r="BV4" s="9" t="s">
        <v>5</v>
      </c>
      <c r="BW4" s="9" t="s">
        <v>5</v>
      </c>
      <c r="BX4" s="9" t="s">
        <v>5</v>
      </c>
      <c r="BY4" s="9" t="s">
        <v>5</v>
      </c>
      <c r="BZ4" s="9" t="s">
        <v>5</v>
      </c>
      <c r="CA4" s="9" t="s">
        <v>5</v>
      </c>
      <c r="CB4" s="9" t="s">
        <v>5</v>
      </c>
      <c r="CC4" s="9" t="s">
        <v>5</v>
      </c>
      <c r="CD4" s="9" t="s">
        <v>5</v>
      </c>
      <c r="CE4" s="9" t="s">
        <v>5</v>
      </c>
      <c r="CF4" s="9" t="s">
        <v>5</v>
      </c>
      <c r="CG4" s="9" t="s">
        <v>5</v>
      </c>
      <c r="CH4" s="9" t="s">
        <v>5</v>
      </c>
      <c r="CI4" s="9" t="s">
        <v>5</v>
      </c>
      <c r="CJ4" s="9" t="s">
        <v>5</v>
      </c>
      <c r="CK4" s="9" t="s">
        <v>5</v>
      </c>
      <c r="CL4" s="9" t="s">
        <v>5</v>
      </c>
      <c r="CM4" s="9" t="s">
        <v>5</v>
      </c>
      <c r="CN4" s="9" t="s">
        <v>5</v>
      </c>
      <c r="CO4" s="9" t="s">
        <v>5</v>
      </c>
      <c r="CP4" s="9" t="s">
        <v>5</v>
      </c>
      <c r="CQ4" s="9" t="s">
        <v>5</v>
      </c>
      <c r="CR4" s="9" t="s">
        <v>5</v>
      </c>
      <c r="CS4" s="9" t="s">
        <v>5</v>
      </c>
      <c r="CT4" s="9" t="s">
        <v>5</v>
      </c>
      <c r="CU4" s="9" t="s">
        <v>5</v>
      </c>
      <c r="CV4" s="9" t="s">
        <v>5</v>
      </c>
      <c r="CW4" s="9" t="s">
        <v>5</v>
      </c>
      <c r="CX4" s="9" t="s">
        <v>5</v>
      </c>
      <c r="CY4" s="9" t="s">
        <v>5</v>
      </c>
      <c r="CZ4" s="9" t="s">
        <v>5</v>
      </c>
      <c r="DA4" s="9" t="s">
        <v>5</v>
      </c>
      <c r="DB4" s="9" t="s">
        <v>5</v>
      </c>
      <c r="DC4" s="9" t="s">
        <v>5</v>
      </c>
      <c r="DD4" s="9" t="s">
        <v>5</v>
      </c>
      <c r="DE4" s="9" t="s">
        <v>5</v>
      </c>
      <c r="DF4" s="9" t="s">
        <v>5</v>
      </c>
      <c r="DG4" s="9" t="s">
        <v>5</v>
      </c>
      <c r="DH4" s="9" t="s">
        <v>5</v>
      </c>
      <c r="DI4" s="9" t="s">
        <v>5</v>
      </c>
      <c r="DJ4" s="9" t="s">
        <v>5</v>
      </c>
      <c r="DK4" s="9" t="s">
        <v>5</v>
      </c>
      <c r="DL4" s="9" t="s">
        <v>5</v>
      </c>
      <c r="DM4" s="9" t="s">
        <v>5</v>
      </c>
      <c r="DN4" s="9" t="s">
        <v>5</v>
      </c>
      <c r="DO4" s="9" t="s">
        <v>5</v>
      </c>
      <c r="DP4" s="9" t="s">
        <v>5</v>
      </c>
      <c r="DQ4" s="9" t="s">
        <v>5</v>
      </c>
      <c r="DR4" s="9" t="s">
        <v>5</v>
      </c>
      <c r="DS4" s="9" t="s">
        <v>5</v>
      </c>
      <c r="DT4" s="9" t="s">
        <v>5</v>
      </c>
      <c r="DU4" s="9" t="s">
        <v>5</v>
      </c>
      <c r="DV4" s="9" t="s">
        <v>5</v>
      </c>
      <c r="DW4" s="9" t="s">
        <v>5</v>
      </c>
      <c r="DX4" s="9" t="s">
        <v>5</v>
      </c>
      <c r="DY4" s="9" t="s">
        <v>5</v>
      </c>
      <c r="DZ4" s="9" t="s">
        <v>5</v>
      </c>
      <c r="EA4" s="9" t="s">
        <v>5</v>
      </c>
      <c r="EB4" s="9" t="s">
        <v>5</v>
      </c>
      <c r="EC4" s="9" t="s">
        <v>5</v>
      </c>
      <c r="ED4" s="9" t="s">
        <v>5</v>
      </c>
      <c r="EE4" s="9" t="s">
        <v>5</v>
      </c>
      <c r="EF4" s="9" t="s">
        <v>5</v>
      </c>
      <c r="EG4" s="9" t="s">
        <v>5</v>
      </c>
      <c r="EH4" s="9" t="s">
        <v>5</v>
      </c>
      <c r="EI4" s="9" t="s">
        <v>5</v>
      </c>
      <c r="EJ4" s="9" t="s">
        <v>5</v>
      </c>
      <c r="EK4" s="9" t="s">
        <v>5</v>
      </c>
      <c r="EL4" s="9" t="s">
        <v>5</v>
      </c>
      <c r="EM4" s="9" t="s">
        <v>5</v>
      </c>
      <c r="EN4" s="9" t="s">
        <v>5</v>
      </c>
      <c r="EO4" s="9" t="s">
        <v>5</v>
      </c>
      <c r="EP4" s="9" t="s">
        <v>5</v>
      </c>
      <c r="EQ4" s="9" t="s">
        <v>5</v>
      </c>
      <c r="ER4" s="9" t="s">
        <v>5</v>
      </c>
      <c r="ES4" s="9" t="s">
        <v>5</v>
      </c>
      <c r="ET4" s="9" t="s">
        <v>5</v>
      </c>
      <c r="EU4" s="9" t="s">
        <v>5</v>
      </c>
      <c r="EV4" s="9" t="s">
        <v>5</v>
      </c>
      <c r="EW4" s="9" t="s">
        <v>5</v>
      </c>
      <c r="EX4" s="9" t="s">
        <v>5</v>
      </c>
      <c r="EY4" s="9" t="s">
        <v>5</v>
      </c>
      <c r="EZ4" s="9" t="s">
        <v>5</v>
      </c>
      <c r="FA4" s="9" t="s">
        <v>5</v>
      </c>
      <c r="FB4" s="9" t="s">
        <v>5</v>
      </c>
      <c r="FC4" s="9" t="s">
        <v>5</v>
      </c>
      <c r="FD4" s="9" t="s">
        <v>5</v>
      </c>
      <c r="FE4" s="9" t="s">
        <v>5</v>
      </c>
      <c r="FF4" s="9" t="s">
        <v>5</v>
      </c>
      <c r="FG4" s="9" t="s">
        <v>5</v>
      </c>
      <c r="FH4" s="9" t="s">
        <v>5</v>
      </c>
      <c r="FI4" s="9" t="s">
        <v>5</v>
      </c>
      <c r="FJ4" s="9" t="s">
        <v>5</v>
      </c>
      <c r="FK4" s="9" t="s">
        <v>5</v>
      </c>
      <c r="FL4" s="9" t="s">
        <v>5</v>
      </c>
      <c r="FM4" s="9" t="s">
        <v>5</v>
      </c>
      <c r="FN4" s="9" t="s">
        <v>5</v>
      </c>
    </row>
    <row r="5" spans="1:170" s="14" customFormat="1" ht="31.5" customHeight="1" x14ac:dyDescent="0.15">
      <c r="A5" s="199"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c r="AV5" s="13" t="s">
        <v>5</v>
      </c>
      <c r="AW5" s="13" t="s">
        <v>5</v>
      </c>
      <c r="AX5" s="13" t="s">
        <v>5</v>
      </c>
      <c r="AY5" s="13" t="s">
        <v>5</v>
      </c>
      <c r="AZ5" s="13" t="s">
        <v>5</v>
      </c>
      <c r="BA5" s="13" t="s">
        <v>5</v>
      </c>
      <c r="BB5" s="13" t="s">
        <v>5</v>
      </c>
      <c r="BC5" s="13" t="s">
        <v>5</v>
      </c>
      <c r="BD5" s="13" t="s">
        <v>5</v>
      </c>
      <c r="BE5" s="13" t="s">
        <v>5</v>
      </c>
      <c r="BF5" s="13" t="s">
        <v>5</v>
      </c>
      <c r="BG5" s="13" t="s">
        <v>5</v>
      </c>
      <c r="BH5" s="13" t="s">
        <v>5</v>
      </c>
      <c r="BI5" s="13" t="s">
        <v>5</v>
      </c>
      <c r="BJ5" s="13" t="s">
        <v>5</v>
      </c>
      <c r="BK5" s="13" t="s">
        <v>5</v>
      </c>
      <c r="BL5" s="13" t="s">
        <v>5</v>
      </c>
      <c r="BM5" s="13" t="s">
        <v>5</v>
      </c>
      <c r="BN5" s="13" t="s">
        <v>5</v>
      </c>
      <c r="BO5" s="13" t="s">
        <v>5</v>
      </c>
      <c r="BP5" s="13" t="s">
        <v>5</v>
      </c>
      <c r="BQ5" s="13" t="s">
        <v>5</v>
      </c>
      <c r="BR5" s="13" t="s">
        <v>5</v>
      </c>
      <c r="BS5" s="13" t="s">
        <v>5</v>
      </c>
      <c r="BT5" s="13" t="s">
        <v>5</v>
      </c>
      <c r="BU5" s="13" t="s">
        <v>5</v>
      </c>
      <c r="BV5" s="13" t="s">
        <v>5</v>
      </c>
      <c r="BW5" s="13" t="s">
        <v>5</v>
      </c>
      <c r="BX5" s="13" t="s">
        <v>5</v>
      </c>
      <c r="BY5" s="13" t="s">
        <v>5</v>
      </c>
      <c r="BZ5" s="13" t="s">
        <v>5</v>
      </c>
      <c r="CA5" s="13" t="s">
        <v>5</v>
      </c>
      <c r="CB5" s="13" t="s">
        <v>5</v>
      </c>
      <c r="CC5" s="13" t="s">
        <v>5</v>
      </c>
      <c r="CD5" s="13" t="s">
        <v>5</v>
      </c>
      <c r="CE5" s="13" t="s">
        <v>5</v>
      </c>
      <c r="CF5" s="13" t="s">
        <v>5</v>
      </c>
      <c r="CG5" s="13" t="s">
        <v>5</v>
      </c>
      <c r="CH5" s="13" t="s">
        <v>5</v>
      </c>
      <c r="CI5" s="13" t="s">
        <v>5</v>
      </c>
      <c r="CJ5" s="13" t="s">
        <v>5</v>
      </c>
      <c r="CK5" s="13" t="s">
        <v>5</v>
      </c>
      <c r="CL5" s="13" t="s">
        <v>5</v>
      </c>
      <c r="CM5" s="13" t="s">
        <v>5</v>
      </c>
      <c r="CN5" s="13" t="s">
        <v>5</v>
      </c>
      <c r="CO5" s="13" t="s">
        <v>5</v>
      </c>
      <c r="CP5" s="13" t="s">
        <v>5</v>
      </c>
      <c r="CQ5" s="13" t="s">
        <v>5</v>
      </c>
      <c r="CR5" s="13" t="s">
        <v>5</v>
      </c>
      <c r="CS5" s="13" t="s">
        <v>5</v>
      </c>
      <c r="CT5" s="13" t="s">
        <v>5</v>
      </c>
      <c r="CU5" s="13" t="s">
        <v>5</v>
      </c>
      <c r="CV5" s="13" t="s">
        <v>5</v>
      </c>
      <c r="CW5" s="13" t="s">
        <v>5</v>
      </c>
      <c r="CX5" s="13" t="s">
        <v>5</v>
      </c>
      <c r="CY5" s="13" t="s">
        <v>5</v>
      </c>
      <c r="CZ5" s="13" t="s">
        <v>5</v>
      </c>
      <c r="DA5" s="13" t="s">
        <v>5</v>
      </c>
      <c r="DB5" s="13" t="s">
        <v>5</v>
      </c>
      <c r="DC5" s="13" t="s">
        <v>5</v>
      </c>
      <c r="DD5" s="13" t="s">
        <v>5</v>
      </c>
      <c r="DE5" s="13" t="s">
        <v>5</v>
      </c>
      <c r="DF5" s="13" t="s">
        <v>5</v>
      </c>
      <c r="DG5" s="13" t="s">
        <v>5</v>
      </c>
      <c r="DH5" s="13" t="s">
        <v>5</v>
      </c>
      <c r="DI5" s="13" t="s">
        <v>5</v>
      </c>
      <c r="DJ5" s="13" t="s">
        <v>5</v>
      </c>
      <c r="DK5" s="13" t="s">
        <v>5</v>
      </c>
      <c r="DL5" s="13" t="s">
        <v>5</v>
      </c>
      <c r="DM5" s="13" t="s">
        <v>5</v>
      </c>
      <c r="DN5" s="13" t="s">
        <v>5</v>
      </c>
      <c r="DO5" s="13" t="s">
        <v>5</v>
      </c>
      <c r="DP5" s="13" t="s">
        <v>5</v>
      </c>
      <c r="DQ5" s="13" t="s">
        <v>5</v>
      </c>
      <c r="DR5" s="13" t="s">
        <v>5</v>
      </c>
      <c r="DS5" s="13" t="s">
        <v>5</v>
      </c>
      <c r="DT5" s="13" t="s">
        <v>5</v>
      </c>
      <c r="DU5" s="13" t="s">
        <v>5</v>
      </c>
      <c r="DV5" s="13" t="s">
        <v>5</v>
      </c>
      <c r="DW5" s="13" t="s">
        <v>5</v>
      </c>
      <c r="DX5" s="13" t="s">
        <v>5</v>
      </c>
      <c r="DY5" s="13" t="s">
        <v>5</v>
      </c>
      <c r="DZ5" s="13" t="s">
        <v>5</v>
      </c>
      <c r="EA5" s="13" t="s">
        <v>5</v>
      </c>
      <c r="EB5" s="13" t="s">
        <v>5</v>
      </c>
      <c r="EC5" s="13" t="s">
        <v>5</v>
      </c>
      <c r="ED5" s="13" t="s">
        <v>5</v>
      </c>
      <c r="EE5" s="13" t="s">
        <v>5</v>
      </c>
      <c r="EF5" s="13" t="s">
        <v>5</v>
      </c>
      <c r="EG5" s="13" t="s">
        <v>5</v>
      </c>
      <c r="EH5" s="13" t="s">
        <v>5</v>
      </c>
      <c r="EI5" s="13" t="s">
        <v>5</v>
      </c>
      <c r="EJ5" s="13" t="s">
        <v>5</v>
      </c>
      <c r="EK5" s="13" t="s">
        <v>5</v>
      </c>
      <c r="EL5" s="13" t="s">
        <v>5</v>
      </c>
      <c r="EM5" s="13" t="s">
        <v>5</v>
      </c>
      <c r="EN5" s="13" t="s">
        <v>5</v>
      </c>
      <c r="EO5" s="13" t="s">
        <v>5</v>
      </c>
      <c r="EP5" s="13" t="s">
        <v>5</v>
      </c>
      <c r="EQ5" s="13" t="s">
        <v>5</v>
      </c>
      <c r="ER5" s="13" t="s">
        <v>5</v>
      </c>
      <c r="ES5" s="13" t="s">
        <v>5</v>
      </c>
      <c r="ET5" s="13" t="s">
        <v>5</v>
      </c>
      <c r="EU5" s="13" t="s">
        <v>5</v>
      </c>
      <c r="EV5" s="13" t="s">
        <v>5</v>
      </c>
      <c r="EW5" s="13" t="s">
        <v>5</v>
      </c>
      <c r="EX5" s="13" t="s">
        <v>5</v>
      </c>
      <c r="EY5" s="13" t="s">
        <v>5</v>
      </c>
      <c r="EZ5" s="13" t="s">
        <v>5</v>
      </c>
      <c r="FA5" s="13" t="s">
        <v>5</v>
      </c>
      <c r="FB5" s="13" t="s">
        <v>5</v>
      </c>
      <c r="FC5" s="13" t="s">
        <v>5</v>
      </c>
      <c r="FD5" s="13" t="s">
        <v>5</v>
      </c>
      <c r="FE5" s="13" t="s">
        <v>5</v>
      </c>
      <c r="FF5" s="13" t="s">
        <v>5</v>
      </c>
      <c r="FG5" s="13" t="s">
        <v>5</v>
      </c>
      <c r="FH5" s="13" t="s">
        <v>5</v>
      </c>
      <c r="FI5" s="13" t="s">
        <v>5</v>
      </c>
      <c r="FJ5" s="13" t="s">
        <v>5</v>
      </c>
      <c r="FK5" s="13" t="s">
        <v>5</v>
      </c>
      <c r="FL5" s="13" t="s">
        <v>5</v>
      </c>
      <c r="FM5" s="13" t="s">
        <v>5</v>
      </c>
      <c r="FN5" s="13" t="s">
        <v>5</v>
      </c>
    </row>
    <row r="6" spans="1:170" s="14" customFormat="1" ht="14.25" x14ac:dyDescent="0.15">
      <c r="A6" s="200"/>
      <c r="B6" s="15" t="s">
        <v>10</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c r="AV6" s="13" t="s">
        <v>5</v>
      </c>
      <c r="AW6" s="13" t="s">
        <v>5</v>
      </c>
      <c r="AX6" s="13" t="s">
        <v>5</v>
      </c>
      <c r="AY6" s="13" t="s">
        <v>5</v>
      </c>
      <c r="AZ6" s="13" t="s">
        <v>5</v>
      </c>
      <c r="BA6" s="13" t="s">
        <v>5</v>
      </c>
      <c r="BB6" s="13" t="s">
        <v>5</v>
      </c>
      <c r="BC6" s="13" t="s">
        <v>5</v>
      </c>
      <c r="BD6" s="13" t="s">
        <v>5</v>
      </c>
      <c r="BE6" s="13" t="s">
        <v>5</v>
      </c>
      <c r="BF6" s="13" t="s">
        <v>5</v>
      </c>
      <c r="BG6" s="13" t="s">
        <v>5</v>
      </c>
      <c r="BH6" s="13" t="s">
        <v>5</v>
      </c>
      <c r="BI6" s="13" t="s">
        <v>5</v>
      </c>
      <c r="BJ6" s="13" t="s">
        <v>5</v>
      </c>
      <c r="BK6" s="13" t="s">
        <v>5</v>
      </c>
      <c r="BL6" s="13" t="s">
        <v>5</v>
      </c>
      <c r="BM6" s="13" t="s">
        <v>5</v>
      </c>
      <c r="BN6" s="13" t="s">
        <v>5</v>
      </c>
      <c r="BO6" s="13" t="s">
        <v>5</v>
      </c>
      <c r="BP6" s="13" t="s">
        <v>5</v>
      </c>
      <c r="BQ6" s="13" t="s">
        <v>5</v>
      </c>
      <c r="BR6" s="13" t="s">
        <v>5</v>
      </c>
      <c r="BS6" s="13" t="s">
        <v>5</v>
      </c>
      <c r="BT6" s="13" t="s">
        <v>5</v>
      </c>
      <c r="BU6" s="13" t="s">
        <v>5</v>
      </c>
      <c r="BV6" s="13" t="s">
        <v>5</v>
      </c>
      <c r="BW6" s="13" t="s">
        <v>5</v>
      </c>
      <c r="BX6" s="13" t="s">
        <v>5</v>
      </c>
      <c r="BY6" s="13" t="s">
        <v>5</v>
      </c>
      <c r="BZ6" s="13" t="s">
        <v>5</v>
      </c>
      <c r="CA6" s="13" t="s">
        <v>5</v>
      </c>
      <c r="CB6" s="13" t="s">
        <v>5</v>
      </c>
      <c r="CC6" s="13" t="s">
        <v>5</v>
      </c>
      <c r="CD6" s="13" t="s">
        <v>5</v>
      </c>
      <c r="CE6" s="13" t="s">
        <v>5</v>
      </c>
      <c r="CF6" s="13" t="s">
        <v>5</v>
      </c>
      <c r="CG6" s="13" t="s">
        <v>5</v>
      </c>
      <c r="CH6" s="13" t="s">
        <v>5</v>
      </c>
      <c r="CI6" s="13" t="s">
        <v>5</v>
      </c>
      <c r="CJ6" s="13" t="s">
        <v>5</v>
      </c>
      <c r="CK6" s="13" t="s">
        <v>5</v>
      </c>
      <c r="CL6" s="13" t="s">
        <v>5</v>
      </c>
      <c r="CM6" s="13" t="s">
        <v>5</v>
      </c>
      <c r="CN6" s="13" t="s">
        <v>5</v>
      </c>
      <c r="CO6" s="13" t="s">
        <v>5</v>
      </c>
      <c r="CP6" s="13" t="s">
        <v>5</v>
      </c>
      <c r="CQ6" s="13" t="s">
        <v>5</v>
      </c>
      <c r="CR6" s="13" t="s">
        <v>5</v>
      </c>
      <c r="CS6" s="13" t="s">
        <v>5</v>
      </c>
      <c r="CT6" s="13" t="s">
        <v>5</v>
      </c>
      <c r="CU6" s="13" t="s">
        <v>5</v>
      </c>
      <c r="CV6" s="13" t="s">
        <v>5</v>
      </c>
      <c r="CW6" s="13" t="s">
        <v>5</v>
      </c>
      <c r="CX6" s="13" t="s">
        <v>5</v>
      </c>
      <c r="CY6" s="13" t="s">
        <v>5</v>
      </c>
      <c r="CZ6" s="13" t="s">
        <v>5</v>
      </c>
      <c r="DA6" s="13" t="s">
        <v>5</v>
      </c>
      <c r="DB6" s="13" t="s">
        <v>5</v>
      </c>
      <c r="DC6" s="13" t="s">
        <v>5</v>
      </c>
      <c r="DD6" s="13" t="s">
        <v>5</v>
      </c>
      <c r="DE6" s="13" t="s">
        <v>5</v>
      </c>
      <c r="DF6" s="13" t="s">
        <v>5</v>
      </c>
      <c r="DG6" s="13" t="s">
        <v>5</v>
      </c>
      <c r="DH6" s="13" t="s">
        <v>5</v>
      </c>
      <c r="DI6" s="13" t="s">
        <v>5</v>
      </c>
      <c r="DJ6" s="13" t="s">
        <v>5</v>
      </c>
      <c r="DK6" s="13" t="s">
        <v>5</v>
      </c>
      <c r="DL6" s="13" t="s">
        <v>5</v>
      </c>
      <c r="DM6" s="13" t="s">
        <v>5</v>
      </c>
      <c r="DN6" s="13" t="s">
        <v>5</v>
      </c>
      <c r="DO6" s="13" t="s">
        <v>5</v>
      </c>
      <c r="DP6" s="13" t="s">
        <v>5</v>
      </c>
      <c r="DQ6" s="13" t="s">
        <v>5</v>
      </c>
      <c r="DR6" s="13" t="s">
        <v>5</v>
      </c>
      <c r="DS6" s="13" t="s">
        <v>5</v>
      </c>
      <c r="DT6" s="13" t="s">
        <v>5</v>
      </c>
      <c r="DU6" s="13" t="s">
        <v>5</v>
      </c>
      <c r="DV6" s="13" t="s">
        <v>5</v>
      </c>
      <c r="DW6" s="13" t="s">
        <v>5</v>
      </c>
      <c r="DX6" s="13" t="s">
        <v>5</v>
      </c>
      <c r="DY6" s="13" t="s">
        <v>5</v>
      </c>
      <c r="DZ6" s="13" t="s">
        <v>5</v>
      </c>
      <c r="EA6" s="13" t="s">
        <v>5</v>
      </c>
      <c r="EB6" s="13" t="s">
        <v>5</v>
      </c>
      <c r="EC6" s="13" t="s">
        <v>5</v>
      </c>
      <c r="ED6" s="13" t="s">
        <v>5</v>
      </c>
      <c r="EE6" s="13" t="s">
        <v>5</v>
      </c>
      <c r="EF6" s="13" t="s">
        <v>5</v>
      </c>
      <c r="EG6" s="13" t="s">
        <v>5</v>
      </c>
      <c r="EH6" s="13" t="s">
        <v>5</v>
      </c>
      <c r="EI6" s="13" t="s">
        <v>5</v>
      </c>
      <c r="EJ6" s="13" t="s">
        <v>5</v>
      </c>
      <c r="EK6" s="13" t="s">
        <v>5</v>
      </c>
      <c r="EL6" s="13" t="s">
        <v>5</v>
      </c>
      <c r="EM6" s="13" t="s">
        <v>5</v>
      </c>
      <c r="EN6" s="13" t="s">
        <v>5</v>
      </c>
      <c r="EO6" s="13" t="s">
        <v>5</v>
      </c>
      <c r="EP6" s="13" t="s">
        <v>5</v>
      </c>
      <c r="EQ6" s="13" t="s">
        <v>5</v>
      </c>
      <c r="ER6" s="13" t="s">
        <v>5</v>
      </c>
      <c r="ES6" s="13" t="s">
        <v>5</v>
      </c>
      <c r="ET6" s="13" t="s">
        <v>5</v>
      </c>
      <c r="EU6" s="13" t="s">
        <v>5</v>
      </c>
      <c r="EV6" s="13" t="s">
        <v>5</v>
      </c>
      <c r="EW6" s="13" t="s">
        <v>5</v>
      </c>
      <c r="EX6" s="13" t="s">
        <v>5</v>
      </c>
      <c r="EY6" s="13" t="s">
        <v>5</v>
      </c>
      <c r="EZ6" s="13" t="s">
        <v>5</v>
      </c>
      <c r="FA6" s="13" t="s">
        <v>5</v>
      </c>
      <c r="FB6" s="13" t="s">
        <v>5</v>
      </c>
      <c r="FC6" s="13" t="s">
        <v>5</v>
      </c>
      <c r="FD6" s="13" t="s">
        <v>5</v>
      </c>
      <c r="FE6" s="13" t="s">
        <v>5</v>
      </c>
      <c r="FF6" s="13" t="s">
        <v>5</v>
      </c>
      <c r="FG6" s="13" t="s">
        <v>5</v>
      </c>
      <c r="FH6" s="13" t="s">
        <v>5</v>
      </c>
      <c r="FI6" s="13" t="s">
        <v>5</v>
      </c>
      <c r="FJ6" s="13" t="s">
        <v>5</v>
      </c>
      <c r="FK6" s="13" t="s">
        <v>5</v>
      </c>
      <c r="FL6" s="13" t="s">
        <v>5</v>
      </c>
      <c r="FM6" s="13" t="s">
        <v>5</v>
      </c>
      <c r="FN6" s="13" t="s">
        <v>5</v>
      </c>
    </row>
    <row r="7" spans="1:170" ht="20.100000000000001" customHeight="1" x14ac:dyDescent="0.15">
      <c r="A7" s="201"/>
      <c r="B7" s="202" t="s">
        <v>11</v>
      </c>
      <c r="C7" s="203"/>
      <c r="D7" s="17">
        <v>1</v>
      </c>
      <c r="E7" s="17">
        <v>1</v>
      </c>
      <c r="F7" s="17">
        <v>1</v>
      </c>
      <c r="G7" s="17">
        <v>0</v>
      </c>
      <c r="H7" s="18">
        <v>0</v>
      </c>
      <c r="I7" s="18">
        <v>1</v>
      </c>
      <c r="J7" s="18">
        <v>1</v>
      </c>
      <c r="K7" s="18">
        <v>1</v>
      </c>
      <c r="L7" s="18">
        <v>1</v>
      </c>
      <c r="M7" s="18">
        <v>1</v>
      </c>
      <c r="N7" s="18">
        <v>1</v>
      </c>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0</v>
      </c>
      <c r="BD7" s="18">
        <v>1</v>
      </c>
      <c r="BE7" s="18">
        <v>1</v>
      </c>
      <c r="BF7" s="18">
        <v>1</v>
      </c>
      <c r="BG7" s="18">
        <v>1</v>
      </c>
      <c r="BH7" s="18">
        <v>1</v>
      </c>
      <c r="BI7" s="18">
        <v>1</v>
      </c>
      <c r="BJ7" s="18">
        <v>0</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0</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0</v>
      </c>
      <c r="DR7" s="18">
        <v>1</v>
      </c>
      <c r="DS7" s="18">
        <v>0</v>
      </c>
      <c r="DT7" s="18">
        <v>1</v>
      </c>
      <c r="DU7" s="18">
        <v>1</v>
      </c>
      <c r="DV7" s="18">
        <v>1</v>
      </c>
      <c r="DW7" s="18">
        <v>1</v>
      </c>
      <c r="DX7" s="18">
        <v>1</v>
      </c>
      <c r="DY7" s="18">
        <v>1</v>
      </c>
      <c r="DZ7" s="18">
        <v>1</v>
      </c>
      <c r="EA7" s="18">
        <v>1</v>
      </c>
      <c r="EB7" s="18">
        <v>0</v>
      </c>
      <c r="EC7" s="18">
        <v>1</v>
      </c>
      <c r="ED7" s="18">
        <v>1</v>
      </c>
      <c r="EE7" s="18">
        <v>1</v>
      </c>
      <c r="EF7" s="18">
        <v>1</v>
      </c>
      <c r="EG7" s="18">
        <v>1</v>
      </c>
      <c r="EH7" s="18">
        <v>1</v>
      </c>
      <c r="EI7" s="18">
        <v>1</v>
      </c>
      <c r="EJ7" s="18">
        <v>1</v>
      </c>
      <c r="EK7" s="18">
        <v>1</v>
      </c>
      <c r="EL7" s="18">
        <v>1</v>
      </c>
      <c r="EM7" s="18">
        <v>1</v>
      </c>
      <c r="EN7" s="18">
        <v>1</v>
      </c>
      <c r="EO7" s="18">
        <v>0</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row>
    <row r="8" spans="1:170" ht="20.100000000000001" customHeight="1" x14ac:dyDescent="0.15">
      <c r="A8" s="201"/>
      <c r="B8" s="202" t="s">
        <v>12</v>
      </c>
      <c r="C8" s="203"/>
      <c r="D8" s="17">
        <v>1</v>
      </c>
      <c r="E8" s="17">
        <v>1</v>
      </c>
      <c r="F8" s="17">
        <v>1</v>
      </c>
      <c r="G8" s="17">
        <v>0</v>
      </c>
      <c r="H8" s="18">
        <v>0</v>
      </c>
      <c r="I8" s="18">
        <v>1</v>
      </c>
      <c r="J8" s="18">
        <v>1</v>
      </c>
      <c r="K8" s="18">
        <v>1</v>
      </c>
      <c r="L8" s="18">
        <v>1</v>
      </c>
      <c r="M8" s="18">
        <v>1</v>
      </c>
      <c r="N8" s="18">
        <v>1</v>
      </c>
      <c r="O8" s="18">
        <v>1</v>
      </c>
      <c r="P8" s="18">
        <v>1</v>
      </c>
      <c r="Q8" s="18">
        <v>1</v>
      </c>
      <c r="R8" s="18">
        <v>1</v>
      </c>
      <c r="S8" s="18">
        <v>1</v>
      </c>
      <c r="T8" s="18">
        <v>1</v>
      </c>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0</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row>
    <row r="9" spans="1:170" ht="20.100000000000001" customHeight="1" x14ac:dyDescent="0.15">
      <c r="A9" s="201"/>
      <c r="B9" s="202" t="s">
        <v>13</v>
      </c>
      <c r="C9" s="203"/>
      <c r="D9" s="17">
        <v>1</v>
      </c>
      <c r="E9" s="17">
        <v>1</v>
      </c>
      <c r="F9" s="17">
        <v>1</v>
      </c>
      <c r="G9" s="17">
        <v>0</v>
      </c>
      <c r="H9" s="18">
        <v>0</v>
      </c>
      <c r="I9" s="18">
        <v>1</v>
      </c>
      <c r="J9" s="18">
        <v>0</v>
      </c>
      <c r="K9" s="18">
        <v>1</v>
      </c>
      <c r="L9" s="18">
        <v>1</v>
      </c>
      <c r="M9" s="18">
        <v>1</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0</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1</v>
      </c>
      <c r="BY9" s="18">
        <v>1</v>
      </c>
      <c r="BZ9" s="18">
        <v>1</v>
      </c>
      <c r="CA9" s="18">
        <v>1</v>
      </c>
      <c r="CB9" s="18">
        <v>1</v>
      </c>
      <c r="CC9" s="18">
        <v>1</v>
      </c>
      <c r="CD9" s="18">
        <v>1</v>
      </c>
      <c r="CE9" s="18">
        <v>1</v>
      </c>
      <c r="CF9" s="18">
        <v>1</v>
      </c>
      <c r="CG9" s="18">
        <v>0</v>
      </c>
      <c r="CH9" s="18">
        <v>1</v>
      </c>
      <c r="CI9" s="18">
        <v>1</v>
      </c>
      <c r="CJ9" s="18">
        <v>1</v>
      </c>
      <c r="CK9" s="18">
        <v>1</v>
      </c>
      <c r="CL9" s="18">
        <v>1</v>
      </c>
      <c r="CM9" s="18">
        <v>1</v>
      </c>
      <c r="CN9" s="18">
        <v>1</v>
      </c>
      <c r="CO9" s="18">
        <v>1</v>
      </c>
      <c r="CP9" s="18">
        <v>1</v>
      </c>
      <c r="CQ9" s="18">
        <v>1</v>
      </c>
      <c r="CR9" s="18">
        <v>1</v>
      </c>
      <c r="CS9" s="18">
        <v>1</v>
      </c>
      <c r="CT9" s="18">
        <v>1</v>
      </c>
      <c r="CU9" s="18">
        <v>1</v>
      </c>
      <c r="CV9" s="18">
        <v>1</v>
      </c>
      <c r="CW9" s="18">
        <v>1</v>
      </c>
      <c r="CX9" s="18">
        <v>1</v>
      </c>
      <c r="CY9" s="18">
        <v>1</v>
      </c>
      <c r="CZ9" s="18">
        <v>1</v>
      </c>
      <c r="DA9" s="18">
        <v>0</v>
      </c>
      <c r="DB9" s="18">
        <v>1</v>
      </c>
      <c r="DC9" s="18">
        <v>1</v>
      </c>
      <c r="DD9" s="18">
        <v>1</v>
      </c>
      <c r="DE9" s="18">
        <v>1</v>
      </c>
      <c r="DF9" s="18">
        <v>1</v>
      </c>
      <c r="DG9" s="18">
        <v>1</v>
      </c>
      <c r="DH9" s="18">
        <v>1</v>
      </c>
      <c r="DI9" s="18">
        <v>1</v>
      </c>
      <c r="DJ9" s="18">
        <v>0</v>
      </c>
      <c r="DK9" s="18">
        <v>1</v>
      </c>
      <c r="DL9" s="18">
        <v>1</v>
      </c>
      <c r="DM9" s="18">
        <v>1</v>
      </c>
      <c r="DN9" s="18">
        <v>1</v>
      </c>
      <c r="DO9" s="18">
        <v>1</v>
      </c>
      <c r="DP9" s="18">
        <v>1</v>
      </c>
      <c r="DQ9" s="18">
        <v>0</v>
      </c>
      <c r="DR9" s="18">
        <v>0</v>
      </c>
      <c r="DS9" s="18">
        <v>1</v>
      </c>
      <c r="DT9" s="18">
        <v>1</v>
      </c>
      <c r="DU9" s="18">
        <v>1</v>
      </c>
      <c r="DV9" s="18">
        <v>1</v>
      </c>
      <c r="DW9" s="18">
        <v>1</v>
      </c>
      <c r="DX9" s="18">
        <v>1</v>
      </c>
      <c r="DY9" s="18">
        <v>1</v>
      </c>
      <c r="DZ9" s="18">
        <v>1</v>
      </c>
      <c r="EA9" s="18">
        <v>1</v>
      </c>
      <c r="EB9" s="18">
        <v>0</v>
      </c>
      <c r="EC9" s="18">
        <v>1</v>
      </c>
      <c r="ED9" s="18">
        <v>1</v>
      </c>
      <c r="EE9" s="18">
        <v>1</v>
      </c>
      <c r="EF9" s="18">
        <v>1</v>
      </c>
      <c r="EG9" s="18">
        <v>1</v>
      </c>
      <c r="EH9" s="18">
        <v>1</v>
      </c>
      <c r="EI9" s="18">
        <v>1</v>
      </c>
      <c r="EJ9" s="18">
        <v>1</v>
      </c>
      <c r="EK9" s="18">
        <v>1</v>
      </c>
      <c r="EL9" s="18">
        <v>1</v>
      </c>
      <c r="EM9" s="18">
        <v>1</v>
      </c>
      <c r="EN9" s="18">
        <v>1</v>
      </c>
      <c r="EO9" s="18">
        <v>1</v>
      </c>
      <c r="EP9" s="18">
        <v>1</v>
      </c>
      <c r="EQ9" s="18">
        <v>1</v>
      </c>
      <c r="ER9" s="18">
        <v>1</v>
      </c>
      <c r="ES9" s="18">
        <v>1</v>
      </c>
      <c r="ET9" s="18">
        <v>1</v>
      </c>
      <c r="EU9" s="18">
        <v>1</v>
      </c>
      <c r="EV9" s="18">
        <v>1</v>
      </c>
      <c r="EW9" s="18">
        <v>0</v>
      </c>
      <c r="EX9" s="18">
        <v>1</v>
      </c>
      <c r="EY9" s="18">
        <v>1</v>
      </c>
      <c r="EZ9" s="18">
        <v>1</v>
      </c>
      <c r="FA9" s="18">
        <v>1</v>
      </c>
      <c r="FB9" s="18">
        <v>1</v>
      </c>
      <c r="FC9" s="18">
        <v>1</v>
      </c>
      <c r="FD9" s="18">
        <v>1</v>
      </c>
      <c r="FE9" s="18">
        <v>1</v>
      </c>
      <c r="FF9" s="18">
        <v>1</v>
      </c>
      <c r="FG9" s="18">
        <v>1</v>
      </c>
      <c r="FH9" s="18">
        <v>1</v>
      </c>
      <c r="FI9" s="18">
        <v>1</v>
      </c>
      <c r="FJ9" s="18">
        <v>1</v>
      </c>
      <c r="FK9" s="18">
        <v>1</v>
      </c>
      <c r="FL9" s="18">
        <v>1</v>
      </c>
      <c r="FM9" s="18">
        <v>1</v>
      </c>
      <c r="FN9" s="18">
        <v>1</v>
      </c>
    </row>
    <row r="10" spans="1:170" s="14" customFormat="1" ht="20.100000000000001" customHeight="1" x14ac:dyDescent="0.15">
      <c r="A10" s="201"/>
      <c r="B10" s="204" t="s">
        <v>14</v>
      </c>
      <c r="C10" s="205"/>
      <c r="D10" s="21" t="s">
        <v>5</v>
      </c>
      <c r="E10" s="21" t="s">
        <v>5</v>
      </c>
      <c r="F10" s="21" t="s">
        <v>5</v>
      </c>
      <c r="G10" s="21" t="s">
        <v>5</v>
      </c>
      <c r="H10" s="22" t="s">
        <v>5</v>
      </c>
      <c r="I10" s="22" t="s">
        <v>5</v>
      </c>
      <c r="J10" s="22" t="s">
        <v>5</v>
      </c>
      <c r="K10" s="22" t="s">
        <v>5</v>
      </c>
      <c r="L10" s="22" t="s">
        <v>5</v>
      </c>
      <c r="M10" s="22" t="s">
        <v>5</v>
      </c>
      <c r="N10" s="22" t="s">
        <v>5</v>
      </c>
      <c r="O10" s="22" t="s">
        <v>5</v>
      </c>
      <c r="P10" s="22" t="s">
        <v>5</v>
      </c>
      <c r="Q10" s="22" t="s">
        <v>5</v>
      </c>
      <c r="R10" s="22" t="s">
        <v>5</v>
      </c>
      <c r="S10" s="22" t="s">
        <v>5</v>
      </c>
      <c r="T10" s="22" t="s">
        <v>5</v>
      </c>
      <c r="U10" s="22" t="s">
        <v>5</v>
      </c>
      <c r="V10" s="22" t="s">
        <v>5</v>
      </c>
      <c r="W10" s="22" t="s">
        <v>5</v>
      </c>
      <c r="X10" s="22" t="s">
        <v>5</v>
      </c>
      <c r="Y10" s="22" t="s">
        <v>5</v>
      </c>
      <c r="Z10" s="22" t="s">
        <v>5</v>
      </c>
      <c r="AA10" s="22" t="s">
        <v>5</v>
      </c>
      <c r="AB10" s="22" t="s">
        <v>5</v>
      </c>
      <c r="AC10" s="22" t="s">
        <v>5</v>
      </c>
      <c r="AD10" s="22" t="s">
        <v>5</v>
      </c>
      <c r="AE10" s="22" t="s">
        <v>5</v>
      </c>
      <c r="AF10" s="22" t="s">
        <v>5</v>
      </c>
      <c r="AG10" s="22" t="s">
        <v>5</v>
      </c>
      <c r="AH10" s="22" t="s">
        <v>5</v>
      </c>
      <c r="AI10" s="22" t="s">
        <v>5</v>
      </c>
      <c r="AJ10" s="22" t="s">
        <v>5</v>
      </c>
      <c r="AK10" s="22" t="s">
        <v>5</v>
      </c>
      <c r="AL10" s="22" t="s">
        <v>5</v>
      </c>
      <c r="AM10" s="22" t="s">
        <v>5</v>
      </c>
      <c r="AN10" s="22" t="s">
        <v>5</v>
      </c>
      <c r="AO10" s="22" t="s">
        <v>5</v>
      </c>
      <c r="AP10" s="22" t="s">
        <v>5</v>
      </c>
      <c r="AQ10" s="22" t="s">
        <v>5</v>
      </c>
      <c r="AR10" s="22" t="s">
        <v>5</v>
      </c>
      <c r="AS10" s="22" t="s">
        <v>5</v>
      </c>
      <c r="AT10" s="22" t="s">
        <v>5</v>
      </c>
      <c r="AU10" s="22" t="s">
        <v>5</v>
      </c>
      <c r="AV10" s="22" t="s">
        <v>5</v>
      </c>
      <c r="AW10" s="22" t="s">
        <v>5</v>
      </c>
      <c r="AX10" s="22" t="s">
        <v>5</v>
      </c>
      <c r="AY10" s="22" t="s">
        <v>5</v>
      </c>
      <c r="AZ10" s="22" t="s">
        <v>5</v>
      </c>
      <c r="BA10" s="22" t="s">
        <v>5</v>
      </c>
      <c r="BB10" s="22" t="s">
        <v>5</v>
      </c>
      <c r="BC10" s="22" t="s">
        <v>5</v>
      </c>
      <c r="BD10" s="22" t="s">
        <v>5</v>
      </c>
      <c r="BE10" s="22" t="s">
        <v>5</v>
      </c>
      <c r="BF10" s="22" t="s">
        <v>5</v>
      </c>
      <c r="BG10" s="22" t="s">
        <v>5</v>
      </c>
      <c r="BH10" s="22" t="s">
        <v>5</v>
      </c>
      <c r="BI10" s="22" t="s">
        <v>5</v>
      </c>
      <c r="BJ10" s="22" t="s">
        <v>5</v>
      </c>
      <c r="BK10" s="22" t="s">
        <v>5</v>
      </c>
      <c r="BL10" s="22" t="s">
        <v>5</v>
      </c>
      <c r="BM10" s="22" t="s">
        <v>5</v>
      </c>
      <c r="BN10" s="22" t="s">
        <v>5</v>
      </c>
      <c r="BO10" s="22" t="s">
        <v>5</v>
      </c>
      <c r="BP10" s="22" t="s">
        <v>5</v>
      </c>
      <c r="BQ10" s="22" t="s">
        <v>5</v>
      </c>
      <c r="BR10" s="22" t="s">
        <v>5</v>
      </c>
      <c r="BS10" s="22" t="s">
        <v>5</v>
      </c>
      <c r="BT10" s="22" t="s">
        <v>5</v>
      </c>
      <c r="BU10" s="22" t="s">
        <v>5</v>
      </c>
      <c r="BV10" s="22" t="s">
        <v>5</v>
      </c>
      <c r="BW10" s="22" t="s">
        <v>5</v>
      </c>
      <c r="BX10" s="22" t="s">
        <v>5</v>
      </c>
      <c r="BY10" s="22" t="s">
        <v>5</v>
      </c>
      <c r="BZ10" s="22" t="s">
        <v>5</v>
      </c>
      <c r="CA10" s="22" t="s">
        <v>5</v>
      </c>
      <c r="CB10" s="22" t="s">
        <v>5</v>
      </c>
      <c r="CC10" s="22" t="s">
        <v>5</v>
      </c>
      <c r="CD10" s="22" t="s">
        <v>5</v>
      </c>
      <c r="CE10" s="22" t="s">
        <v>5</v>
      </c>
      <c r="CF10" s="22" t="s">
        <v>5</v>
      </c>
      <c r="CG10" s="22" t="s">
        <v>5</v>
      </c>
      <c r="CH10" s="22" t="s">
        <v>5</v>
      </c>
      <c r="CI10" s="22" t="s">
        <v>5</v>
      </c>
      <c r="CJ10" s="22" t="s">
        <v>5</v>
      </c>
      <c r="CK10" s="22" t="s">
        <v>5</v>
      </c>
      <c r="CL10" s="22" t="s">
        <v>5</v>
      </c>
      <c r="CM10" s="22" t="s">
        <v>5</v>
      </c>
      <c r="CN10" s="22" t="s">
        <v>5</v>
      </c>
      <c r="CO10" s="22" t="s">
        <v>5</v>
      </c>
      <c r="CP10" s="22" t="s">
        <v>5</v>
      </c>
      <c r="CQ10" s="22" t="s">
        <v>5</v>
      </c>
      <c r="CR10" s="22" t="s">
        <v>5</v>
      </c>
      <c r="CS10" s="22" t="s">
        <v>5</v>
      </c>
      <c r="CT10" s="22" t="s">
        <v>5</v>
      </c>
      <c r="CU10" s="22" t="s">
        <v>5</v>
      </c>
      <c r="CV10" s="22" t="s">
        <v>5</v>
      </c>
      <c r="CW10" s="22" t="s">
        <v>5</v>
      </c>
      <c r="CX10" s="22" t="s">
        <v>5</v>
      </c>
      <c r="CY10" s="22" t="s">
        <v>5</v>
      </c>
      <c r="CZ10" s="22" t="s">
        <v>5</v>
      </c>
      <c r="DA10" s="22" t="s">
        <v>5</v>
      </c>
      <c r="DB10" s="22" t="s">
        <v>5</v>
      </c>
      <c r="DC10" s="22" t="s">
        <v>5</v>
      </c>
      <c r="DD10" s="22" t="s">
        <v>5</v>
      </c>
      <c r="DE10" s="22" t="s">
        <v>5</v>
      </c>
      <c r="DF10" s="22" t="s">
        <v>5</v>
      </c>
      <c r="DG10" s="22" t="s">
        <v>5</v>
      </c>
      <c r="DH10" s="22" t="s">
        <v>5</v>
      </c>
      <c r="DI10" s="22" t="s">
        <v>5</v>
      </c>
      <c r="DJ10" s="22" t="s">
        <v>5</v>
      </c>
      <c r="DK10" s="22" t="s">
        <v>5</v>
      </c>
      <c r="DL10" s="22" t="s">
        <v>5</v>
      </c>
      <c r="DM10" s="22" t="s">
        <v>5</v>
      </c>
      <c r="DN10" s="22" t="s">
        <v>5</v>
      </c>
      <c r="DO10" s="22" t="s">
        <v>5</v>
      </c>
      <c r="DP10" s="22" t="s">
        <v>5</v>
      </c>
      <c r="DQ10" s="22" t="s">
        <v>5</v>
      </c>
      <c r="DR10" s="22" t="s">
        <v>5</v>
      </c>
      <c r="DS10" s="22" t="s">
        <v>5</v>
      </c>
      <c r="DT10" s="22" t="s">
        <v>5</v>
      </c>
      <c r="DU10" s="22" t="s">
        <v>5</v>
      </c>
      <c r="DV10" s="22" t="s">
        <v>5</v>
      </c>
      <c r="DW10" s="22" t="s">
        <v>5</v>
      </c>
      <c r="DX10" s="22" t="s">
        <v>5</v>
      </c>
      <c r="DY10" s="22" t="s">
        <v>5</v>
      </c>
      <c r="DZ10" s="22" t="s">
        <v>5</v>
      </c>
      <c r="EA10" s="22" t="s">
        <v>5</v>
      </c>
      <c r="EB10" s="22" t="s">
        <v>5</v>
      </c>
      <c r="EC10" s="22" t="s">
        <v>5</v>
      </c>
      <c r="ED10" s="22" t="s">
        <v>5</v>
      </c>
      <c r="EE10" s="22" t="s">
        <v>5</v>
      </c>
      <c r="EF10" s="22" t="s">
        <v>5</v>
      </c>
      <c r="EG10" s="22" t="s">
        <v>5</v>
      </c>
      <c r="EH10" s="22" t="s">
        <v>5</v>
      </c>
      <c r="EI10" s="22" t="s">
        <v>5</v>
      </c>
      <c r="EJ10" s="22" t="s">
        <v>5</v>
      </c>
      <c r="EK10" s="22" t="s">
        <v>5</v>
      </c>
      <c r="EL10" s="22" t="s">
        <v>5</v>
      </c>
      <c r="EM10" s="22" t="s">
        <v>5</v>
      </c>
      <c r="EN10" s="22" t="s">
        <v>5</v>
      </c>
      <c r="EO10" s="22" t="s">
        <v>5</v>
      </c>
      <c r="EP10" s="22" t="s">
        <v>5</v>
      </c>
      <c r="EQ10" s="22" t="s">
        <v>5</v>
      </c>
      <c r="ER10" s="22" t="s">
        <v>5</v>
      </c>
      <c r="ES10" s="22" t="s">
        <v>5</v>
      </c>
      <c r="ET10" s="22" t="s">
        <v>5</v>
      </c>
      <c r="EU10" s="22" t="s">
        <v>5</v>
      </c>
      <c r="EV10" s="22" t="s">
        <v>5</v>
      </c>
      <c r="EW10" s="22" t="s">
        <v>5</v>
      </c>
      <c r="EX10" s="22" t="s">
        <v>5</v>
      </c>
      <c r="EY10" s="22" t="s">
        <v>5</v>
      </c>
      <c r="EZ10" s="22" t="s">
        <v>5</v>
      </c>
      <c r="FA10" s="22" t="s">
        <v>5</v>
      </c>
      <c r="FB10" s="22" t="s">
        <v>5</v>
      </c>
      <c r="FC10" s="22" t="s">
        <v>5</v>
      </c>
      <c r="FD10" s="22" t="s">
        <v>5</v>
      </c>
      <c r="FE10" s="22" t="s">
        <v>5</v>
      </c>
      <c r="FF10" s="22" t="s">
        <v>5</v>
      </c>
      <c r="FG10" s="22" t="s">
        <v>5</v>
      </c>
      <c r="FH10" s="22" t="s">
        <v>5</v>
      </c>
      <c r="FI10" s="22" t="s">
        <v>5</v>
      </c>
      <c r="FJ10" s="22" t="s">
        <v>5</v>
      </c>
      <c r="FK10" s="22" t="s">
        <v>5</v>
      </c>
      <c r="FL10" s="22" t="s">
        <v>5</v>
      </c>
      <c r="FM10" s="22" t="s">
        <v>5</v>
      </c>
      <c r="FN10" s="22" t="s">
        <v>5</v>
      </c>
    </row>
    <row r="11" spans="1:170" ht="79.5" customHeight="1" x14ac:dyDescent="0.15">
      <c r="A11" s="201"/>
      <c r="B11" s="202" t="s">
        <v>15</v>
      </c>
      <c r="C11" s="203"/>
      <c r="D11" s="19">
        <v>1</v>
      </c>
      <c r="E11" s="19">
        <v>1</v>
      </c>
      <c r="F11" s="19">
        <v>1</v>
      </c>
      <c r="G11" s="17">
        <v>0</v>
      </c>
      <c r="H11" s="18">
        <v>0</v>
      </c>
      <c r="I11" s="18">
        <v>0</v>
      </c>
      <c r="J11" s="18">
        <v>0</v>
      </c>
      <c r="K11" s="18">
        <v>1</v>
      </c>
      <c r="L11" s="18">
        <v>1</v>
      </c>
      <c r="M11" s="18">
        <v>1</v>
      </c>
      <c r="N11" s="18">
        <v>0</v>
      </c>
      <c r="O11" s="18">
        <v>1</v>
      </c>
      <c r="P11" s="18">
        <v>1</v>
      </c>
      <c r="Q11" s="18">
        <v>1</v>
      </c>
      <c r="R11" s="18">
        <v>1</v>
      </c>
      <c r="S11" s="18">
        <v>1</v>
      </c>
      <c r="T11" s="18">
        <v>1</v>
      </c>
      <c r="U11" s="18">
        <v>1</v>
      </c>
      <c r="V11" s="18">
        <v>1</v>
      </c>
      <c r="W11" s="18">
        <v>1</v>
      </c>
      <c r="X11" s="18">
        <v>1</v>
      </c>
      <c r="Y11" s="18">
        <v>1</v>
      </c>
      <c r="Z11" s="18">
        <v>1</v>
      </c>
      <c r="AA11" s="18">
        <v>1</v>
      </c>
      <c r="AB11" s="18">
        <v>1</v>
      </c>
      <c r="AC11" s="18">
        <v>1</v>
      </c>
      <c r="AD11" s="18">
        <v>1</v>
      </c>
      <c r="AE11" s="18">
        <v>1</v>
      </c>
      <c r="AF11" s="18">
        <v>1</v>
      </c>
      <c r="AG11" s="18">
        <v>1</v>
      </c>
      <c r="AH11" s="18">
        <v>1</v>
      </c>
      <c r="AI11" s="18">
        <v>1</v>
      </c>
      <c r="AJ11" s="18">
        <v>1</v>
      </c>
      <c r="AK11" s="18">
        <v>1</v>
      </c>
      <c r="AL11" s="18">
        <v>1</v>
      </c>
      <c r="AM11" s="18">
        <v>1</v>
      </c>
      <c r="AN11" s="18">
        <v>1</v>
      </c>
      <c r="AO11" s="18">
        <v>1</v>
      </c>
      <c r="AP11" s="18">
        <v>1</v>
      </c>
      <c r="AQ11" s="18">
        <v>1</v>
      </c>
      <c r="AR11" s="18">
        <v>1</v>
      </c>
      <c r="AS11" s="18">
        <v>1</v>
      </c>
      <c r="AT11" s="18">
        <v>1</v>
      </c>
      <c r="AU11" s="18">
        <v>0</v>
      </c>
      <c r="AV11" s="18">
        <v>1</v>
      </c>
      <c r="AW11" s="18">
        <v>1</v>
      </c>
      <c r="AX11" s="18">
        <v>1</v>
      </c>
      <c r="AY11" s="18">
        <v>1</v>
      </c>
      <c r="AZ11" s="18">
        <v>1</v>
      </c>
      <c r="BA11" s="18">
        <v>1</v>
      </c>
      <c r="BB11" s="18">
        <v>1</v>
      </c>
      <c r="BC11" s="18">
        <v>1</v>
      </c>
      <c r="BD11" s="18">
        <v>1</v>
      </c>
      <c r="BE11" s="18">
        <v>1</v>
      </c>
      <c r="BF11" s="18">
        <v>1</v>
      </c>
      <c r="BG11" s="18">
        <v>1</v>
      </c>
      <c r="BH11" s="18">
        <v>1</v>
      </c>
      <c r="BI11" s="18">
        <v>1</v>
      </c>
      <c r="BJ11" s="18">
        <v>0</v>
      </c>
      <c r="BK11" s="18">
        <v>1</v>
      </c>
      <c r="BL11" s="18">
        <v>1</v>
      </c>
      <c r="BM11" s="18">
        <v>1</v>
      </c>
      <c r="BN11" s="18">
        <v>1</v>
      </c>
      <c r="BO11" s="18">
        <v>1</v>
      </c>
      <c r="BP11" s="18">
        <v>1</v>
      </c>
      <c r="BQ11" s="18">
        <v>1</v>
      </c>
      <c r="BR11" s="18">
        <v>1</v>
      </c>
      <c r="BS11" s="18">
        <v>1</v>
      </c>
      <c r="BT11" s="18">
        <v>0</v>
      </c>
      <c r="BU11" s="18">
        <v>1</v>
      </c>
      <c r="BV11" s="18">
        <v>1</v>
      </c>
      <c r="BW11" s="18">
        <v>0</v>
      </c>
      <c r="BX11" s="18">
        <v>1</v>
      </c>
      <c r="BY11" s="18">
        <v>1</v>
      </c>
      <c r="BZ11" s="18">
        <v>1</v>
      </c>
      <c r="CA11" s="18">
        <v>1</v>
      </c>
      <c r="CB11" s="18">
        <v>1</v>
      </c>
      <c r="CC11" s="18">
        <v>1</v>
      </c>
      <c r="CD11" s="18">
        <v>1</v>
      </c>
      <c r="CE11" s="18">
        <v>1</v>
      </c>
      <c r="CF11" s="18">
        <v>0</v>
      </c>
      <c r="CG11" s="18">
        <v>0</v>
      </c>
      <c r="CH11" s="18">
        <v>1</v>
      </c>
      <c r="CI11" s="18">
        <v>0</v>
      </c>
      <c r="CJ11" s="18">
        <v>1</v>
      </c>
      <c r="CK11" s="18">
        <v>1</v>
      </c>
      <c r="CL11" s="18">
        <v>1</v>
      </c>
      <c r="CM11" s="18">
        <v>0</v>
      </c>
      <c r="CN11" s="18">
        <v>1</v>
      </c>
      <c r="CO11" s="18">
        <v>1</v>
      </c>
      <c r="CP11" s="18">
        <v>1</v>
      </c>
      <c r="CQ11" s="18">
        <v>1</v>
      </c>
      <c r="CR11" s="18">
        <v>1</v>
      </c>
      <c r="CS11" s="18">
        <v>1</v>
      </c>
      <c r="CT11" s="18">
        <v>1</v>
      </c>
      <c r="CU11" s="18">
        <v>1</v>
      </c>
      <c r="CV11" s="18">
        <v>1</v>
      </c>
      <c r="CW11" s="18">
        <v>1</v>
      </c>
      <c r="CX11" s="18">
        <v>1</v>
      </c>
      <c r="CY11" s="18">
        <v>1</v>
      </c>
      <c r="CZ11" s="18">
        <v>0</v>
      </c>
      <c r="DA11" s="18">
        <v>0</v>
      </c>
      <c r="DB11" s="18">
        <v>1</v>
      </c>
      <c r="DC11" s="18">
        <v>1</v>
      </c>
      <c r="DD11" s="18">
        <v>0</v>
      </c>
      <c r="DE11" s="18">
        <v>1</v>
      </c>
      <c r="DF11" s="18">
        <v>1</v>
      </c>
      <c r="DG11" s="18">
        <v>1</v>
      </c>
      <c r="DH11" s="18">
        <v>1</v>
      </c>
      <c r="DI11" s="18">
        <v>1</v>
      </c>
      <c r="DJ11" s="18">
        <v>0</v>
      </c>
      <c r="DK11" s="18">
        <v>1</v>
      </c>
      <c r="DL11" s="18">
        <v>1</v>
      </c>
      <c r="DM11" s="18">
        <v>1</v>
      </c>
      <c r="DN11" s="18">
        <v>0</v>
      </c>
      <c r="DO11" s="18">
        <v>0</v>
      </c>
      <c r="DP11" s="18">
        <v>0</v>
      </c>
      <c r="DQ11" s="18">
        <v>0</v>
      </c>
      <c r="DR11" s="18">
        <v>0</v>
      </c>
      <c r="DS11" s="18">
        <v>0</v>
      </c>
      <c r="DT11" s="18">
        <v>0</v>
      </c>
      <c r="DU11" s="18">
        <v>1</v>
      </c>
      <c r="DV11" s="18">
        <v>1</v>
      </c>
      <c r="DW11" s="18">
        <v>1</v>
      </c>
      <c r="DX11" s="18">
        <v>1</v>
      </c>
      <c r="DY11" s="18">
        <v>1</v>
      </c>
      <c r="DZ11" s="18">
        <v>1</v>
      </c>
      <c r="EA11" s="18">
        <v>1</v>
      </c>
      <c r="EB11" s="18">
        <v>0</v>
      </c>
      <c r="EC11" s="18">
        <v>1</v>
      </c>
      <c r="ED11" s="18">
        <v>1</v>
      </c>
      <c r="EE11" s="18">
        <v>1</v>
      </c>
      <c r="EF11" s="18">
        <v>1</v>
      </c>
      <c r="EG11" s="18">
        <v>1</v>
      </c>
      <c r="EH11" s="18">
        <v>1</v>
      </c>
      <c r="EI11" s="18">
        <v>1</v>
      </c>
      <c r="EJ11" s="18">
        <v>1</v>
      </c>
      <c r="EK11" s="18">
        <v>1</v>
      </c>
      <c r="EL11" s="18">
        <v>0</v>
      </c>
      <c r="EM11" s="18">
        <v>1</v>
      </c>
      <c r="EN11" s="18">
        <v>0</v>
      </c>
      <c r="EO11" s="18">
        <v>0</v>
      </c>
      <c r="EP11" s="18">
        <v>0</v>
      </c>
      <c r="EQ11" s="18">
        <v>1</v>
      </c>
      <c r="ER11" s="18">
        <v>1</v>
      </c>
      <c r="ES11" s="18">
        <v>1</v>
      </c>
      <c r="ET11" s="18">
        <v>1</v>
      </c>
      <c r="EU11" s="18">
        <v>0</v>
      </c>
      <c r="EV11" s="18">
        <v>1</v>
      </c>
      <c r="EW11" s="18">
        <v>0</v>
      </c>
      <c r="EX11" s="18">
        <v>1</v>
      </c>
      <c r="EY11" s="18">
        <v>1</v>
      </c>
      <c r="EZ11" s="18">
        <v>1</v>
      </c>
      <c r="FA11" s="18">
        <v>0</v>
      </c>
      <c r="FB11" s="18">
        <v>1</v>
      </c>
      <c r="FC11" s="18">
        <v>1</v>
      </c>
      <c r="FD11" s="18">
        <v>1</v>
      </c>
      <c r="FE11" s="18">
        <v>1</v>
      </c>
      <c r="FF11" s="18">
        <v>1</v>
      </c>
      <c r="FG11" s="18">
        <v>0</v>
      </c>
      <c r="FH11" s="18">
        <v>1</v>
      </c>
      <c r="FI11" s="18">
        <v>1</v>
      </c>
      <c r="FJ11" s="18">
        <v>1</v>
      </c>
      <c r="FK11" s="18">
        <v>1</v>
      </c>
      <c r="FL11" s="18">
        <v>1</v>
      </c>
      <c r="FM11" s="18">
        <v>1</v>
      </c>
      <c r="FN11" s="18">
        <v>1</v>
      </c>
    </row>
    <row r="12" spans="1:170" s="14" customFormat="1" ht="20.100000000000001" customHeight="1" x14ac:dyDescent="0.15">
      <c r="A12" s="201"/>
      <c r="B12" s="204" t="s">
        <v>16</v>
      </c>
      <c r="C12" s="205"/>
      <c r="D12" s="21" t="s">
        <v>5</v>
      </c>
      <c r="E12" s="21" t="s">
        <v>5</v>
      </c>
      <c r="F12" s="21" t="s">
        <v>5</v>
      </c>
      <c r="G12" s="21" t="s">
        <v>5</v>
      </c>
      <c r="H12" s="23" t="s">
        <v>5</v>
      </c>
      <c r="I12" s="23" t="s">
        <v>5</v>
      </c>
      <c r="J12" s="23" t="s">
        <v>5</v>
      </c>
      <c r="K12" s="23" t="s">
        <v>5</v>
      </c>
      <c r="L12" s="23" t="s">
        <v>5</v>
      </c>
      <c r="M12" s="23" t="s">
        <v>5</v>
      </c>
      <c r="N12" s="23" t="s">
        <v>5</v>
      </c>
      <c r="O12" s="23" t="s">
        <v>5</v>
      </c>
      <c r="P12" s="23" t="s">
        <v>5</v>
      </c>
      <c r="Q12" s="23" t="s">
        <v>5</v>
      </c>
      <c r="R12" s="23" t="s">
        <v>5</v>
      </c>
      <c r="S12" s="23" t="s">
        <v>5</v>
      </c>
      <c r="T12" s="23" t="s">
        <v>5</v>
      </c>
      <c r="U12" s="23" t="s">
        <v>5</v>
      </c>
      <c r="V12" s="23" t="s">
        <v>5</v>
      </c>
      <c r="W12" s="23" t="s">
        <v>5</v>
      </c>
      <c r="X12" s="23" t="s">
        <v>5</v>
      </c>
      <c r="Y12" s="23" t="s">
        <v>5</v>
      </c>
      <c r="Z12" s="23" t="s">
        <v>5</v>
      </c>
      <c r="AA12" s="23" t="s">
        <v>5</v>
      </c>
      <c r="AB12" s="23" t="s">
        <v>5</v>
      </c>
      <c r="AC12" s="23" t="s">
        <v>5</v>
      </c>
      <c r="AD12" s="23" t="s">
        <v>5</v>
      </c>
      <c r="AE12" s="23" t="s">
        <v>5</v>
      </c>
      <c r="AF12" s="23" t="s">
        <v>5</v>
      </c>
      <c r="AG12" s="23" t="s">
        <v>5</v>
      </c>
      <c r="AH12" s="23" t="s">
        <v>5</v>
      </c>
      <c r="AI12" s="23" t="s">
        <v>5</v>
      </c>
      <c r="AJ12" s="23" t="s">
        <v>5</v>
      </c>
      <c r="AK12" s="23" t="s">
        <v>5</v>
      </c>
      <c r="AL12" s="23" t="s">
        <v>5</v>
      </c>
      <c r="AM12" s="23" t="s">
        <v>5</v>
      </c>
      <c r="AN12" s="23" t="s">
        <v>5</v>
      </c>
      <c r="AO12" s="23" t="s">
        <v>5</v>
      </c>
      <c r="AP12" s="23" t="s">
        <v>5</v>
      </c>
      <c r="AQ12" s="23" t="s">
        <v>5</v>
      </c>
      <c r="AR12" s="23" t="s">
        <v>5</v>
      </c>
      <c r="AS12" s="23" t="s">
        <v>5</v>
      </c>
      <c r="AT12" s="23" t="s">
        <v>5</v>
      </c>
      <c r="AU12" s="23" t="s">
        <v>5</v>
      </c>
      <c r="AV12" s="23" t="s">
        <v>5</v>
      </c>
      <c r="AW12" s="23" t="s">
        <v>5</v>
      </c>
      <c r="AX12" s="23" t="s">
        <v>5</v>
      </c>
      <c r="AY12" s="23" t="s">
        <v>5</v>
      </c>
      <c r="AZ12" s="23" t="s">
        <v>5</v>
      </c>
      <c r="BA12" s="23" t="s">
        <v>5</v>
      </c>
      <c r="BB12" s="23" t="s">
        <v>5</v>
      </c>
      <c r="BC12" s="23" t="s">
        <v>5</v>
      </c>
      <c r="BD12" s="23" t="s">
        <v>5</v>
      </c>
      <c r="BE12" s="23" t="s">
        <v>5</v>
      </c>
      <c r="BF12" s="23" t="s">
        <v>5</v>
      </c>
      <c r="BG12" s="23" t="s">
        <v>5</v>
      </c>
      <c r="BH12" s="23" t="s">
        <v>5</v>
      </c>
      <c r="BI12" s="23" t="s">
        <v>5</v>
      </c>
      <c r="BJ12" s="23" t="s">
        <v>5</v>
      </c>
      <c r="BK12" s="23" t="s">
        <v>5</v>
      </c>
      <c r="BL12" s="23" t="s">
        <v>5</v>
      </c>
      <c r="BM12" s="23" t="s">
        <v>5</v>
      </c>
      <c r="BN12" s="23" t="s">
        <v>5</v>
      </c>
      <c r="BO12" s="23" t="s">
        <v>5</v>
      </c>
      <c r="BP12" s="23" t="s">
        <v>5</v>
      </c>
      <c r="BQ12" s="23" t="s">
        <v>5</v>
      </c>
      <c r="BR12" s="23" t="s">
        <v>5</v>
      </c>
      <c r="BS12" s="23" t="s">
        <v>5</v>
      </c>
      <c r="BT12" s="23" t="s">
        <v>5</v>
      </c>
      <c r="BU12" s="23" t="s">
        <v>5</v>
      </c>
      <c r="BV12" s="23" t="s">
        <v>5</v>
      </c>
      <c r="BW12" s="23" t="s">
        <v>5</v>
      </c>
      <c r="BX12" s="23" t="s">
        <v>5</v>
      </c>
      <c r="BY12" s="23" t="s">
        <v>5</v>
      </c>
      <c r="BZ12" s="23" t="s">
        <v>5</v>
      </c>
      <c r="CA12" s="23" t="s">
        <v>5</v>
      </c>
      <c r="CB12" s="23" t="s">
        <v>5</v>
      </c>
      <c r="CC12" s="23" t="s">
        <v>5</v>
      </c>
      <c r="CD12" s="23" t="s">
        <v>5</v>
      </c>
      <c r="CE12" s="23" t="s">
        <v>5</v>
      </c>
      <c r="CF12" s="23" t="s">
        <v>5</v>
      </c>
      <c r="CG12" s="23" t="s">
        <v>5</v>
      </c>
      <c r="CH12" s="23" t="s">
        <v>5</v>
      </c>
      <c r="CI12" s="23" t="s">
        <v>5</v>
      </c>
      <c r="CJ12" s="23" t="s">
        <v>5</v>
      </c>
      <c r="CK12" s="23" t="s">
        <v>5</v>
      </c>
      <c r="CL12" s="23" t="s">
        <v>5</v>
      </c>
      <c r="CM12" s="23" t="s">
        <v>5</v>
      </c>
      <c r="CN12" s="23" t="s">
        <v>5</v>
      </c>
      <c r="CO12" s="23" t="s">
        <v>5</v>
      </c>
      <c r="CP12" s="23" t="s">
        <v>5</v>
      </c>
      <c r="CQ12" s="23" t="s">
        <v>5</v>
      </c>
      <c r="CR12" s="23" t="s">
        <v>5</v>
      </c>
      <c r="CS12" s="23" t="s">
        <v>5</v>
      </c>
      <c r="CT12" s="23" t="s">
        <v>5</v>
      </c>
      <c r="CU12" s="23" t="s">
        <v>5</v>
      </c>
      <c r="CV12" s="23" t="s">
        <v>5</v>
      </c>
      <c r="CW12" s="23" t="s">
        <v>5</v>
      </c>
      <c r="CX12" s="23" t="s">
        <v>5</v>
      </c>
      <c r="CY12" s="23" t="s">
        <v>5</v>
      </c>
      <c r="CZ12" s="23" t="s">
        <v>5</v>
      </c>
      <c r="DA12" s="23" t="s">
        <v>5</v>
      </c>
      <c r="DB12" s="23" t="s">
        <v>5</v>
      </c>
      <c r="DC12" s="23" t="s">
        <v>5</v>
      </c>
      <c r="DD12" s="23" t="s">
        <v>5</v>
      </c>
      <c r="DE12" s="23" t="s">
        <v>5</v>
      </c>
      <c r="DF12" s="23" t="s">
        <v>5</v>
      </c>
      <c r="DG12" s="23" t="s">
        <v>5</v>
      </c>
      <c r="DH12" s="23" t="s">
        <v>5</v>
      </c>
      <c r="DI12" s="23" t="s">
        <v>5</v>
      </c>
      <c r="DJ12" s="23" t="s">
        <v>5</v>
      </c>
      <c r="DK12" s="23" t="s">
        <v>5</v>
      </c>
      <c r="DL12" s="23" t="s">
        <v>5</v>
      </c>
      <c r="DM12" s="23" t="s">
        <v>5</v>
      </c>
      <c r="DN12" s="23" t="s">
        <v>5</v>
      </c>
      <c r="DO12" s="23" t="s">
        <v>5</v>
      </c>
      <c r="DP12" s="23" t="s">
        <v>5</v>
      </c>
      <c r="DQ12" s="23" t="s">
        <v>5</v>
      </c>
      <c r="DR12" s="23" t="s">
        <v>5</v>
      </c>
      <c r="DS12" s="23" t="s">
        <v>5</v>
      </c>
      <c r="DT12" s="23" t="s">
        <v>5</v>
      </c>
      <c r="DU12" s="23" t="s">
        <v>5</v>
      </c>
      <c r="DV12" s="23" t="s">
        <v>5</v>
      </c>
      <c r="DW12" s="23" t="s">
        <v>5</v>
      </c>
      <c r="DX12" s="23" t="s">
        <v>5</v>
      </c>
      <c r="DY12" s="23" t="s">
        <v>5</v>
      </c>
      <c r="DZ12" s="23" t="s">
        <v>5</v>
      </c>
      <c r="EA12" s="23" t="s">
        <v>5</v>
      </c>
      <c r="EB12" s="23" t="s">
        <v>5</v>
      </c>
      <c r="EC12" s="23" t="s">
        <v>5</v>
      </c>
      <c r="ED12" s="23" t="s">
        <v>5</v>
      </c>
      <c r="EE12" s="23" t="s">
        <v>5</v>
      </c>
      <c r="EF12" s="23" t="s">
        <v>5</v>
      </c>
      <c r="EG12" s="23" t="s">
        <v>5</v>
      </c>
      <c r="EH12" s="23" t="s">
        <v>5</v>
      </c>
      <c r="EI12" s="23" t="s">
        <v>5</v>
      </c>
      <c r="EJ12" s="23" t="s">
        <v>5</v>
      </c>
      <c r="EK12" s="23" t="s">
        <v>5</v>
      </c>
      <c r="EL12" s="23" t="s">
        <v>5</v>
      </c>
      <c r="EM12" s="23" t="s">
        <v>5</v>
      </c>
      <c r="EN12" s="23" t="s">
        <v>5</v>
      </c>
      <c r="EO12" s="23" t="s">
        <v>5</v>
      </c>
      <c r="EP12" s="23" t="s">
        <v>5</v>
      </c>
      <c r="EQ12" s="23" t="s">
        <v>5</v>
      </c>
      <c r="ER12" s="23" t="s">
        <v>5</v>
      </c>
      <c r="ES12" s="23" t="s">
        <v>5</v>
      </c>
      <c r="ET12" s="23" t="s">
        <v>5</v>
      </c>
      <c r="EU12" s="23" t="s">
        <v>5</v>
      </c>
      <c r="EV12" s="23" t="s">
        <v>5</v>
      </c>
      <c r="EW12" s="23" t="s">
        <v>5</v>
      </c>
      <c r="EX12" s="23" t="s">
        <v>5</v>
      </c>
      <c r="EY12" s="23" t="s">
        <v>5</v>
      </c>
      <c r="EZ12" s="23" t="s">
        <v>5</v>
      </c>
      <c r="FA12" s="23" t="s">
        <v>5</v>
      </c>
      <c r="FB12" s="23" t="s">
        <v>5</v>
      </c>
      <c r="FC12" s="23" t="s">
        <v>5</v>
      </c>
      <c r="FD12" s="23" t="s">
        <v>5</v>
      </c>
      <c r="FE12" s="23" t="s">
        <v>5</v>
      </c>
      <c r="FF12" s="23" t="s">
        <v>5</v>
      </c>
      <c r="FG12" s="23" t="s">
        <v>5</v>
      </c>
      <c r="FH12" s="23" t="s">
        <v>5</v>
      </c>
      <c r="FI12" s="23" t="s">
        <v>5</v>
      </c>
      <c r="FJ12" s="23" t="s">
        <v>5</v>
      </c>
      <c r="FK12" s="23" t="s">
        <v>5</v>
      </c>
      <c r="FL12" s="23" t="s">
        <v>5</v>
      </c>
      <c r="FM12" s="23" t="s">
        <v>5</v>
      </c>
      <c r="FN12" s="23" t="s">
        <v>5</v>
      </c>
    </row>
    <row r="13" spans="1:170" ht="20.100000000000001" customHeight="1" x14ac:dyDescent="0.15">
      <c r="A13" s="201"/>
      <c r="B13" s="202" t="s">
        <v>17</v>
      </c>
      <c r="C13" s="203"/>
      <c r="D13" s="17">
        <v>1</v>
      </c>
      <c r="E13" s="17">
        <v>1</v>
      </c>
      <c r="F13" s="17">
        <v>1</v>
      </c>
      <c r="G13" s="17">
        <v>0</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0</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row>
    <row r="14" spans="1:170" ht="20.100000000000001" customHeight="1" x14ac:dyDescent="0.15">
      <c r="A14" s="201"/>
      <c r="B14" s="202" t="s">
        <v>18</v>
      </c>
      <c r="C14" s="203"/>
      <c r="D14" s="17">
        <v>1</v>
      </c>
      <c r="E14" s="17">
        <v>1</v>
      </c>
      <c r="F14" s="17">
        <v>1</v>
      </c>
      <c r="G14" s="17" t="s">
        <v>255</v>
      </c>
      <c r="H14" s="17">
        <v>1</v>
      </c>
      <c r="I14" s="17">
        <v>1</v>
      </c>
      <c r="J14" s="19" t="s">
        <v>255</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0</v>
      </c>
      <c r="AL14" s="17">
        <v>1</v>
      </c>
      <c r="AM14" s="17">
        <v>1</v>
      </c>
      <c r="AN14" s="17">
        <v>1</v>
      </c>
      <c r="AO14" s="17">
        <v>1</v>
      </c>
      <c r="AP14" s="17">
        <v>1</v>
      </c>
      <c r="AQ14" s="17">
        <v>1</v>
      </c>
      <c r="AR14" s="17" t="s">
        <v>255</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0</v>
      </c>
      <c r="CH14" s="17" t="s">
        <v>255</v>
      </c>
      <c r="CI14" s="17" t="s">
        <v>255</v>
      </c>
      <c r="CJ14" s="17" t="s">
        <v>255</v>
      </c>
      <c r="CK14" s="17" t="s">
        <v>255</v>
      </c>
      <c r="CL14" s="17" t="s">
        <v>255</v>
      </c>
      <c r="CM14" s="17" t="s">
        <v>255</v>
      </c>
      <c r="CN14" s="17" t="s">
        <v>255</v>
      </c>
      <c r="CO14" s="17" t="s">
        <v>255</v>
      </c>
      <c r="CP14" s="17" t="s">
        <v>255</v>
      </c>
      <c r="CQ14" s="17" t="s">
        <v>255</v>
      </c>
      <c r="CR14" s="17" t="s">
        <v>255</v>
      </c>
      <c r="CS14" s="17" t="s">
        <v>255</v>
      </c>
      <c r="CT14" s="17" t="s">
        <v>255</v>
      </c>
      <c r="CU14" s="17" t="s">
        <v>255</v>
      </c>
      <c r="CV14" s="17" t="s">
        <v>255</v>
      </c>
      <c r="CW14" s="17" t="s">
        <v>255</v>
      </c>
      <c r="CX14" s="17" t="s">
        <v>255</v>
      </c>
      <c r="CY14" s="17" t="s">
        <v>255</v>
      </c>
      <c r="CZ14" s="17" t="s">
        <v>255</v>
      </c>
      <c r="DA14" s="17" t="s">
        <v>255</v>
      </c>
      <c r="DB14" s="17" t="s">
        <v>255</v>
      </c>
      <c r="DC14" s="17" t="s">
        <v>255</v>
      </c>
      <c r="DD14" s="17" t="s">
        <v>255</v>
      </c>
      <c r="DE14" s="17" t="s">
        <v>255</v>
      </c>
      <c r="DF14" s="17" t="s">
        <v>255</v>
      </c>
      <c r="DG14" s="17" t="s">
        <v>255</v>
      </c>
      <c r="DH14" s="17" t="s">
        <v>255</v>
      </c>
      <c r="DI14" s="17" t="s">
        <v>255</v>
      </c>
      <c r="DJ14" s="17" t="s">
        <v>255</v>
      </c>
      <c r="DK14" s="17" t="s">
        <v>255</v>
      </c>
      <c r="DL14" s="17" t="s">
        <v>255</v>
      </c>
      <c r="DM14" s="17" t="s">
        <v>255</v>
      </c>
      <c r="DN14" s="17" t="s">
        <v>255</v>
      </c>
      <c r="DO14" s="17" t="s">
        <v>255</v>
      </c>
      <c r="DP14" s="17" t="s">
        <v>255</v>
      </c>
      <c r="DQ14" s="17" t="s">
        <v>255</v>
      </c>
      <c r="DR14" s="17" t="s">
        <v>255</v>
      </c>
      <c r="DS14" s="17" t="s">
        <v>255</v>
      </c>
      <c r="DT14" s="17" t="s">
        <v>255</v>
      </c>
      <c r="DU14" s="17" t="s">
        <v>255</v>
      </c>
      <c r="DV14" s="17" t="s">
        <v>255</v>
      </c>
      <c r="DW14" s="17" t="s">
        <v>255</v>
      </c>
      <c r="DX14" s="17" t="s">
        <v>255</v>
      </c>
      <c r="DY14" s="17" t="s">
        <v>255</v>
      </c>
      <c r="DZ14" s="17" t="s">
        <v>255</v>
      </c>
      <c r="EA14" s="17" t="s">
        <v>255</v>
      </c>
      <c r="EB14" s="17" t="s">
        <v>255</v>
      </c>
      <c r="EC14" s="17" t="s">
        <v>255</v>
      </c>
      <c r="ED14" s="17" t="s">
        <v>255</v>
      </c>
      <c r="EE14" s="17" t="s">
        <v>255</v>
      </c>
      <c r="EF14" s="17" t="s">
        <v>255</v>
      </c>
      <c r="EG14" s="17" t="s">
        <v>255</v>
      </c>
      <c r="EH14" s="17" t="s">
        <v>255</v>
      </c>
      <c r="EI14" s="17" t="s">
        <v>255</v>
      </c>
      <c r="EJ14" s="17" t="s">
        <v>255</v>
      </c>
      <c r="EK14" s="17" t="s">
        <v>255</v>
      </c>
      <c r="EL14" s="17" t="s">
        <v>255</v>
      </c>
      <c r="EM14" s="17" t="s">
        <v>255</v>
      </c>
      <c r="EN14" s="17" t="s">
        <v>255</v>
      </c>
      <c r="EO14" s="17" t="s">
        <v>255</v>
      </c>
      <c r="EP14" s="17" t="s">
        <v>255</v>
      </c>
      <c r="EQ14" s="17" t="s">
        <v>255</v>
      </c>
      <c r="ER14" s="17" t="s">
        <v>255</v>
      </c>
      <c r="ES14" s="17" t="s">
        <v>255</v>
      </c>
      <c r="ET14" s="17" t="s">
        <v>255</v>
      </c>
      <c r="EU14" s="17" t="s">
        <v>255</v>
      </c>
      <c r="EV14" s="17" t="s">
        <v>255</v>
      </c>
      <c r="EW14" s="17" t="s">
        <v>255</v>
      </c>
      <c r="EX14" s="17" t="s">
        <v>255</v>
      </c>
      <c r="EY14" s="17" t="s">
        <v>255</v>
      </c>
      <c r="EZ14" s="17" t="s">
        <v>255</v>
      </c>
      <c r="FA14" s="17" t="s">
        <v>255</v>
      </c>
      <c r="FB14" s="17" t="s">
        <v>255</v>
      </c>
      <c r="FC14" s="17" t="s">
        <v>255</v>
      </c>
      <c r="FD14" s="17" t="s">
        <v>255</v>
      </c>
      <c r="FE14" s="17" t="s">
        <v>255</v>
      </c>
      <c r="FF14" s="17" t="s">
        <v>255</v>
      </c>
      <c r="FG14" s="17" t="s">
        <v>255</v>
      </c>
      <c r="FH14" s="17" t="s">
        <v>255</v>
      </c>
      <c r="FI14" s="17" t="s">
        <v>255</v>
      </c>
      <c r="FJ14" s="17" t="s">
        <v>255</v>
      </c>
      <c r="FK14" s="17">
        <v>1</v>
      </c>
      <c r="FL14" s="17" t="s">
        <v>255</v>
      </c>
      <c r="FM14" s="17" t="s">
        <v>255</v>
      </c>
      <c r="FN14" s="17" t="s">
        <v>255</v>
      </c>
    </row>
    <row r="15" spans="1:170" ht="115.5" customHeight="1" x14ac:dyDescent="0.15">
      <c r="A15" s="201"/>
      <c r="B15" s="202" t="s">
        <v>19</v>
      </c>
      <c r="C15" s="203"/>
      <c r="D15" s="17">
        <v>1</v>
      </c>
      <c r="E15" s="17">
        <v>1</v>
      </c>
      <c r="F15" s="17">
        <v>1</v>
      </c>
      <c r="G15" s="17">
        <v>0</v>
      </c>
      <c r="H15" s="18">
        <v>0</v>
      </c>
      <c r="I15" s="18">
        <v>0</v>
      </c>
      <c r="J15" s="18">
        <v>0</v>
      </c>
      <c r="K15" s="18">
        <v>1</v>
      </c>
      <c r="L15" s="18">
        <v>1</v>
      </c>
      <c r="M15" s="18">
        <v>1</v>
      </c>
      <c r="N15" s="18">
        <v>1</v>
      </c>
      <c r="O15" s="18">
        <v>1</v>
      </c>
      <c r="P15" s="18">
        <v>1</v>
      </c>
      <c r="Q15" s="18">
        <v>1</v>
      </c>
      <c r="R15" s="18">
        <v>1</v>
      </c>
      <c r="S15" s="18">
        <v>1</v>
      </c>
      <c r="T15" s="18">
        <v>1</v>
      </c>
      <c r="U15" s="18">
        <v>1</v>
      </c>
      <c r="V15" s="18">
        <v>1</v>
      </c>
      <c r="W15" s="18">
        <v>1</v>
      </c>
      <c r="X15" s="18">
        <v>0</v>
      </c>
      <c r="Y15" s="18">
        <v>1</v>
      </c>
      <c r="Z15" s="18">
        <v>1</v>
      </c>
      <c r="AA15" s="18">
        <v>1</v>
      </c>
      <c r="AB15" s="18">
        <v>1</v>
      </c>
      <c r="AC15" s="18">
        <v>1</v>
      </c>
      <c r="AD15" s="18">
        <v>1</v>
      </c>
      <c r="AE15" s="18">
        <v>1</v>
      </c>
      <c r="AF15" s="18">
        <v>1</v>
      </c>
      <c r="AG15" s="18">
        <v>1</v>
      </c>
      <c r="AH15" s="18">
        <v>1</v>
      </c>
      <c r="AI15" s="18">
        <v>1</v>
      </c>
      <c r="AJ15" s="18">
        <v>1</v>
      </c>
      <c r="AK15" s="18">
        <v>1</v>
      </c>
      <c r="AL15" s="18">
        <v>1</v>
      </c>
      <c r="AM15" s="18">
        <v>1</v>
      </c>
      <c r="AN15" s="18">
        <v>1</v>
      </c>
      <c r="AO15" s="18">
        <v>1</v>
      </c>
      <c r="AP15" s="18">
        <v>1</v>
      </c>
      <c r="AQ15" s="18">
        <v>1</v>
      </c>
      <c r="AR15" s="18">
        <v>1</v>
      </c>
      <c r="AS15" s="18">
        <v>1</v>
      </c>
      <c r="AT15" s="18">
        <v>1</v>
      </c>
      <c r="AU15" s="18">
        <v>0</v>
      </c>
      <c r="AV15" s="18">
        <v>1</v>
      </c>
      <c r="AW15" s="18">
        <v>1</v>
      </c>
      <c r="AX15" s="18">
        <v>0</v>
      </c>
      <c r="AY15" s="18">
        <v>1</v>
      </c>
      <c r="AZ15" s="18">
        <v>1</v>
      </c>
      <c r="BA15" s="18">
        <v>1</v>
      </c>
      <c r="BB15" s="18">
        <v>1</v>
      </c>
      <c r="BC15" s="18">
        <v>1</v>
      </c>
      <c r="BD15" s="18">
        <v>0</v>
      </c>
      <c r="BE15" s="18">
        <v>1</v>
      </c>
      <c r="BF15" s="18">
        <v>1</v>
      </c>
      <c r="BG15" s="18">
        <v>1</v>
      </c>
      <c r="BH15" s="18">
        <v>1</v>
      </c>
      <c r="BI15" s="18">
        <v>1</v>
      </c>
      <c r="BJ15" s="18">
        <v>1</v>
      </c>
      <c r="BK15" s="18">
        <v>1</v>
      </c>
      <c r="BL15" s="18">
        <v>1</v>
      </c>
      <c r="BM15" s="18">
        <v>1</v>
      </c>
      <c r="BN15" s="18">
        <v>1</v>
      </c>
      <c r="BO15" s="18">
        <v>1</v>
      </c>
      <c r="BP15" s="18">
        <v>1</v>
      </c>
      <c r="BQ15" s="18">
        <v>1</v>
      </c>
      <c r="BR15" s="18">
        <v>1</v>
      </c>
      <c r="BS15" s="18">
        <v>1</v>
      </c>
      <c r="BT15" s="18">
        <v>1</v>
      </c>
      <c r="BU15" s="18">
        <v>1</v>
      </c>
      <c r="BV15" s="18">
        <v>1</v>
      </c>
      <c r="BW15" s="18">
        <v>1</v>
      </c>
      <c r="BX15" s="18">
        <v>1</v>
      </c>
      <c r="BY15" s="18">
        <v>1</v>
      </c>
      <c r="BZ15" s="18">
        <v>1</v>
      </c>
      <c r="CA15" s="18">
        <v>1</v>
      </c>
      <c r="CB15" s="18">
        <v>1</v>
      </c>
      <c r="CC15" s="18">
        <v>1</v>
      </c>
      <c r="CD15" s="18">
        <v>1</v>
      </c>
      <c r="CE15" s="18">
        <v>1</v>
      </c>
      <c r="CF15" s="18">
        <v>1</v>
      </c>
      <c r="CG15" s="18">
        <v>0</v>
      </c>
      <c r="CH15" s="18">
        <v>0</v>
      </c>
      <c r="CI15" s="18">
        <v>0</v>
      </c>
      <c r="CJ15" s="18">
        <v>1</v>
      </c>
      <c r="CK15" s="18">
        <v>1</v>
      </c>
      <c r="CL15" s="18">
        <v>1</v>
      </c>
      <c r="CM15" s="18">
        <v>1</v>
      </c>
      <c r="CN15" s="18">
        <v>1</v>
      </c>
      <c r="CO15" s="18">
        <v>1</v>
      </c>
      <c r="CP15" s="18">
        <v>1</v>
      </c>
      <c r="CQ15" s="18">
        <v>1</v>
      </c>
      <c r="CR15" s="18">
        <v>1</v>
      </c>
      <c r="CS15" s="18">
        <v>1</v>
      </c>
      <c r="CT15" s="18">
        <v>1</v>
      </c>
      <c r="CU15" s="18">
        <v>1</v>
      </c>
      <c r="CV15" s="18">
        <v>1</v>
      </c>
      <c r="CW15" s="18">
        <v>1</v>
      </c>
      <c r="CX15" s="18">
        <v>1</v>
      </c>
      <c r="CY15" s="18">
        <v>1</v>
      </c>
      <c r="CZ15" s="18">
        <v>1</v>
      </c>
      <c r="DA15" s="18">
        <v>0</v>
      </c>
      <c r="DB15" s="18">
        <v>1</v>
      </c>
      <c r="DC15" s="18">
        <v>1</v>
      </c>
      <c r="DD15" s="18">
        <v>1</v>
      </c>
      <c r="DE15" s="18">
        <v>1</v>
      </c>
      <c r="DF15" s="18">
        <v>1</v>
      </c>
      <c r="DG15" s="18">
        <v>1</v>
      </c>
      <c r="DH15" s="18">
        <v>1</v>
      </c>
      <c r="DI15" s="18">
        <v>1</v>
      </c>
      <c r="DJ15" s="18">
        <v>1</v>
      </c>
      <c r="DK15" s="18">
        <v>1</v>
      </c>
      <c r="DL15" s="18">
        <v>1</v>
      </c>
      <c r="DM15" s="18">
        <v>1</v>
      </c>
      <c r="DN15" s="18">
        <v>0</v>
      </c>
      <c r="DO15" s="18">
        <v>1</v>
      </c>
      <c r="DP15" s="18">
        <v>1</v>
      </c>
      <c r="DQ15" s="18">
        <v>0</v>
      </c>
      <c r="DR15" s="18">
        <v>1</v>
      </c>
      <c r="DS15" s="18">
        <v>0</v>
      </c>
      <c r="DT15" s="18">
        <v>1</v>
      </c>
      <c r="DU15" s="18">
        <v>1</v>
      </c>
      <c r="DV15" s="18">
        <v>1</v>
      </c>
      <c r="DW15" s="18">
        <v>1</v>
      </c>
      <c r="DX15" s="18">
        <v>1</v>
      </c>
      <c r="DY15" s="18">
        <v>1</v>
      </c>
      <c r="DZ15" s="18">
        <v>1</v>
      </c>
      <c r="EA15" s="18">
        <v>1</v>
      </c>
      <c r="EB15" s="18">
        <v>1</v>
      </c>
      <c r="EC15" s="18">
        <v>1</v>
      </c>
      <c r="ED15" s="18">
        <v>1</v>
      </c>
      <c r="EE15" s="18">
        <v>1</v>
      </c>
      <c r="EF15" s="18">
        <v>1</v>
      </c>
      <c r="EG15" s="18">
        <v>1</v>
      </c>
      <c r="EH15" s="18">
        <v>1</v>
      </c>
      <c r="EI15" s="18">
        <v>1</v>
      </c>
      <c r="EJ15" s="18">
        <v>1</v>
      </c>
      <c r="EK15" s="18">
        <v>1</v>
      </c>
      <c r="EL15" s="18">
        <v>1</v>
      </c>
      <c r="EM15" s="18">
        <v>1</v>
      </c>
      <c r="EN15" s="18">
        <v>0</v>
      </c>
      <c r="EO15" s="18">
        <v>1</v>
      </c>
      <c r="EP15" s="18">
        <v>1</v>
      </c>
      <c r="EQ15" s="18">
        <v>1</v>
      </c>
      <c r="ER15" s="18">
        <v>1</v>
      </c>
      <c r="ES15" s="18">
        <v>1</v>
      </c>
      <c r="ET15" s="18">
        <v>1</v>
      </c>
      <c r="EU15" s="18">
        <v>1</v>
      </c>
      <c r="EV15" s="18">
        <v>1</v>
      </c>
      <c r="EW15" s="18">
        <v>0</v>
      </c>
      <c r="EX15" s="18">
        <v>1</v>
      </c>
      <c r="EY15" s="18">
        <v>1</v>
      </c>
      <c r="EZ15" s="18">
        <v>1</v>
      </c>
      <c r="FA15" s="18">
        <v>1</v>
      </c>
      <c r="FB15" s="18">
        <v>1</v>
      </c>
      <c r="FC15" s="18">
        <v>1</v>
      </c>
      <c r="FD15" s="18">
        <v>1</v>
      </c>
      <c r="FE15" s="18">
        <v>1</v>
      </c>
      <c r="FF15" s="18">
        <v>1</v>
      </c>
      <c r="FG15" s="18">
        <v>1</v>
      </c>
      <c r="FH15" s="18">
        <v>1</v>
      </c>
      <c r="FI15" s="18">
        <v>1</v>
      </c>
      <c r="FJ15" s="18">
        <v>1</v>
      </c>
      <c r="FK15" s="18">
        <v>1</v>
      </c>
      <c r="FL15" s="18">
        <v>0</v>
      </c>
      <c r="FM15" s="18">
        <v>1</v>
      </c>
      <c r="FN15" s="18">
        <v>1</v>
      </c>
    </row>
    <row r="16" spans="1:170" ht="52.5" customHeight="1" x14ac:dyDescent="0.15">
      <c r="A16" s="200"/>
      <c r="B16" s="206" t="s">
        <v>20</v>
      </c>
      <c r="C16" s="206"/>
      <c r="D16" s="19">
        <v>1</v>
      </c>
      <c r="E16" s="17">
        <v>1</v>
      </c>
      <c r="F16" s="17">
        <v>1</v>
      </c>
      <c r="G16" s="17" t="s">
        <v>255</v>
      </c>
      <c r="H16" s="18">
        <v>0</v>
      </c>
      <c r="I16" s="18" t="s">
        <v>255</v>
      </c>
      <c r="J16" s="18" t="s">
        <v>255</v>
      </c>
      <c r="K16" s="18">
        <v>0</v>
      </c>
      <c r="L16" s="18">
        <v>0</v>
      </c>
      <c r="M16" s="18">
        <v>1</v>
      </c>
      <c r="N16" s="18">
        <v>0</v>
      </c>
      <c r="O16" s="106" t="s">
        <v>302</v>
      </c>
      <c r="P16" s="106" t="s">
        <v>302</v>
      </c>
      <c r="Q16" s="18">
        <v>1</v>
      </c>
      <c r="R16" s="18">
        <v>1</v>
      </c>
      <c r="S16" s="18">
        <v>0</v>
      </c>
      <c r="T16" s="18" t="s">
        <v>255</v>
      </c>
      <c r="U16" s="18" t="s">
        <v>255</v>
      </c>
      <c r="V16" s="18" t="s">
        <v>255</v>
      </c>
      <c r="W16" s="18" t="s">
        <v>255</v>
      </c>
      <c r="X16" s="18" t="s">
        <v>255</v>
      </c>
      <c r="Y16" s="18" t="s">
        <v>255</v>
      </c>
      <c r="Z16" s="18">
        <v>0</v>
      </c>
      <c r="AA16" s="18">
        <v>0</v>
      </c>
      <c r="AB16" s="18" t="s">
        <v>255</v>
      </c>
      <c r="AC16" s="18">
        <v>0</v>
      </c>
      <c r="AD16" s="18" t="s">
        <v>255</v>
      </c>
      <c r="AE16" s="18" t="s">
        <v>255</v>
      </c>
      <c r="AF16" s="106">
        <v>0</v>
      </c>
      <c r="AG16" s="18">
        <v>0</v>
      </c>
      <c r="AH16" s="18" t="s">
        <v>255</v>
      </c>
      <c r="AI16" s="18" t="s">
        <v>255</v>
      </c>
      <c r="AJ16" s="18">
        <v>0</v>
      </c>
      <c r="AK16" s="18">
        <v>0</v>
      </c>
      <c r="AL16" s="18" t="s">
        <v>255</v>
      </c>
      <c r="AM16" s="18">
        <v>0</v>
      </c>
      <c r="AN16" s="18" t="s">
        <v>255</v>
      </c>
      <c r="AO16" s="18" t="s">
        <v>255</v>
      </c>
      <c r="AP16" s="18">
        <v>1</v>
      </c>
      <c r="AQ16" s="18" t="s">
        <v>255</v>
      </c>
      <c r="AR16" s="18" t="s">
        <v>255</v>
      </c>
      <c r="AS16" s="18" t="s">
        <v>255</v>
      </c>
      <c r="AT16" s="18">
        <v>0</v>
      </c>
      <c r="AU16" s="18" t="s">
        <v>255</v>
      </c>
      <c r="AV16" s="18" t="s">
        <v>255</v>
      </c>
      <c r="AW16" s="18">
        <v>0</v>
      </c>
      <c r="AX16" s="18" t="s">
        <v>255</v>
      </c>
      <c r="AY16" s="18">
        <v>1</v>
      </c>
      <c r="AZ16" s="18">
        <v>0</v>
      </c>
      <c r="BA16" s="18">
        <v>0</v>
      </c>
      <c r="BB16" s="18">
        <v>1</v>
      </c>
      <c r="BC16" s="18" t="s">
        <v>255</v>
      </c>
      <c r="BD16" s="18" t="s">
        <v>255</v>
      </c>
      <c r="BE16" s="18" t="s">
        <v>255</v>
      </c>
      <c r="BF16" s="18" t="s">
        <v>255</v>
      </c>
      <c r="BG16" s="18" t="s">
        <v>255</v>
      </c>
      <c r="BH16" s="18" t="s">
        <v>255</v>
      </c>
      <c r="BI16" s="18">
        <v>0</v>
      </c>
      <c r="BJ16" s="18">
        <v>0</v>
      </c>
      <c r="BK16" s="18" t="s">
        <v>255</v>
      </c>
      <c r="BL16" s="18" t="s">
        <v>255</v>
      </c>
      <c r="BM16" s="18" t="s">
        <v>255</v>
      </c>
      <c r="BN16" s="18" t="s">
        <v>255</v>
      </c>
      <c r="BO16" s="18" t="s">
        <v>255</v>
      </c>
      <c r="BP16" s="18" t="s">
        <v>255</v>
      </c>
      <c r="BQ16" s="18" t="s">
        <v>255</v>
      </c>
      <c r="BR16" s="18" t="s">
        <v>255</v>
      </c>
      <c r="BS16" s="18" t="s">
        <v>255</v>
      </c>
      <c r="BT16" s="18" t="s">
        <v>255</v>
      </c>
      <c r="BU16" s="18">
        <v>1</v>
      </c>
      <c r="BV16" s="18">
        <v>0</v>
      </c>
      <c r="BW16" s="18">
        <v>0</v>
      </c>
      <c r="BX16" s="18">
        <v>0</v>
      </c>
      <c r="BY16" s="18">
        <v>0</v>
      </c>
      <c r="BZ16" s="18" t="s">
        <v>255</v>
      </c>
      <c r="CA16" s="106">
        <v>0</v>
      </c>
      <c r="CB16" s="18" t="s">
        <v>255</v>
      </c>
      <c r="CC16" s="18">
        <v>0</v>
      </c>
      <c r="CD16" s="106">
        <v>0</v>
      </c>
      <c r="CE16" s="18" t="s">
        <v>255</v>
      </c>
      <c r="CF16" s="18">
        <v>0</v>
      </c>
      <c r="CG16" s="18" t="s">
        <v>255</v>
      </c>
      <c r="CH16" s="18" t="s">
        <v>255</v>
      </c>
      <c r="CI16" s="18" t="s">
        <v>255</v>
      </c>
      <c r="CJ16" s="18" t="s">
        <v>255</v>
      </c>
      <c r="CK16" s="18">
        <v>0</v>
      </c>
      <c r="CL16" s="18" t="s">
        <v>255</v>
      </c>
      <c r="CM16" s="18">
        <v>0</v>
      </c>
      <c r="CN16" s="18" t="s">
        <v>255</v>
      </c>
      <c r="CO16" s="18">
        <v>0</v>
      </c>
      <c r="CP16" s="18" t="s">
        <v>255</v>
      </c>
      <c r="CQ16" s="18" t="s">
        <v>255</v>
      </c>
      <c r="CR16" s="18">
        <v>0</v>
      </c>
      <c r="CS16" s="18" t="s">
        <v>255</v>
      </c>
      <c r="CT16" s="18" t="s">
        <v>255</v>
      </c>
      <c r="CU16" s="18" t="s">
        <v>255</v>
      </c>
      <c r="CV16" s="18" t="s">
        <v>255</v>
      </c>
      <c r="CW16" s="18">
        <v>0</v>
      </c>
      <c r="CX16" s="18">
        <v>0</v>
      </c>
      <c r="CY16" s="18" t="s">
        <v>255</v>
      </c>
      <c r="CZ16" s="18" t="s">
        <v>255</v>
      </c>
      <c r="DA16" s="18" t="s">
        <v>255</v>
      </c>
      <c r="DB16" s="18">
        <v>0</v>
      </c>
      <c r="DC16" s="18" t="s">
        <v>255</v>
      </c>
      <c r="DD16" s="18">
        <v>0</v>
      </c>
      <c r="DE16" s="18" t="s">
        <v>255</v>
      </c>
      <c r="DF16" s="18" t="s">
        <v>255</v>
      </c>
      <c r="DG16" s="18" t="s">
        <v>255</v>
      </c>
      <c r="DH16" s="18">
        <v>1</v>
      </c>
      <c r="DI16" s="18">
        <v>1</v>
      </c>
      <c r="DJ16" s="18">
        <v>0</v>
      </c>
      <c r="DK16" s="18">
        <v>0</v>
      </c>
      <c r="DL16" s="18">
        <v>0</v>
      </c>
      <c r="DM16" s="18" t="s">
        <v>255</v>
      </c>
      <c r="DN16" s="18" t="s">
        <v>255</v>
      </c>
      <c r="DO16" s="18">
        <v>0</v>
      </c>
      <c r="DP16" s="18" t="s">
        <v>255</v>
      </c>
      <c r="DQ16" s="18" t="s">
        <v>255</v>
      </c>
      <c r="DR16" s="18" t="s">
        <v>255</v>
      </c>
      <c r="DS16" s="18" t="s">
        <v>255</v>
      </c>
      <c r="DT16" s="18">
        <v>0</v>
      </c>
      <c r="DU16" s="18" t="s">
        <v>255</v>
      </c>
      <c r="DV16" s="18">
        <v>0</v>
      </c>
      <c r="DW16" s="18">
        <v>1</v>
      </c>
      <c r="DX16" s="18">
        <v>1</v>
      </c>
      <c r="DY16" s="18" t="s">
        <v>255</v>
      </c>
      <c r="DZ16" s="18" t="s">
        <v>255</v>
      </c>
      <c r="EA16" s="18" t="s">
        <v>255</v>
      </c>
      <c r="EB16" s="18">
        <v>0</v>
      </c>
      <c r="EC16" s="18" t="s">
        <v>255</v>
      </c>
      <c r="ED16" s="18" t="s">
        <v>255</v>
      </c>
      <c r="EE16" s="18" t="s">
        <v>255</v>
      </c>
      <c r="EF16" s="18" t="s">
        <v>255</v>
      </c>
      <c r="EG16" s="18" t="s">
        <v>255</v>
      </c>
      <c r="EH16" s="18" t="s">
        <v>255</v>
      </c>
      <c r="EI16" s="18" t="s">
        <v>255</v>
      </c>
      <c r="EJ16" s="18" t="s">
        <v>255</v>
      </c>
      <c r="EK16" s="18" t="s">
        <v>255</v>
      </c>
      <c r="EL16" s="18">
        <v>0</v>
      </c>
      <c r="EM16" s="18" t="s">
        <v>255</v>
      </c>
      <c r="EN16" s="18" t="s">
        <v>255</v>
      </c>
      <c r="EO16" s="18">
        <v>0</v>
      </c>
      <c r="EP16" s="18" t="s">
        <v>255</v>
      </c>
      <c r="EQ16" s="18">
        <v>0</v>
      </c>
      <c r="ER16" s="18" t="s">
        <v>255</v>
      </c>
      <c r="ES16" s="18">
        <v>0</v>
      </c>
      <c r="ET16" s="18">
        <v>0</v>
      </c>
      <c r="EU16" s="18">
        <v>0</v>
      </c>
      <c r="EV16" s="18" t="s">
        <v>255</v>
      </c>
      <c r="EW16" s="18" t="s">
        <v>255</v>
      </c>
      <c r="EX16" s="18">
        <v>0</v>
      </c>
      <c r="EY16" s="18" t="s">
        <v>255</v>
      </c>
      <c r="EZ16" s="18">
        <v>1</v>
      </c>
      <c r="FA16" s="18" t="s">
        <v>255</v>
      </c>
      <c r="FB16" s="18" t="s">
        <v>255</v>
      </c>
      <c r="FC16" s="18">
        <v>0</v>
      </c>
      <c r="FD16" s="18">
        <v>0</v>
      </c>
      <c r="FE16" s="18" t="s">
        <v>255</v>
      </c>
      <c r="FF16" s="18">
        <v>1</v>
      </c>
      <c r="FG16" s="18">
        <v>0</v>
      </c>
      <c r="FH16" s="18" t="s">
        <v>255</v>
      </c>
      <c r="FI16" s="18">
        <v>1</v>
      </c>
      <c r="FJ16" s="18">
        <v>1</v>
      </c>
      <c r="FK16" s="18">
        <v>1</v>
      </c>
      <c r="FL16" s="18">
        <v>1</v>
      </c>
      <c r="FM16" s="18" t="s">
        <v>255</v>
      </c>
      <c r="FN16" s="18" t="s">
        <v>255</v>
      </c>
    </row>
    <row r="17" spans="1:170" s="14" customFormat="1" ht="21" customHeight="1" x14ac:dyDescent="0.15">
      <c r="A17" s="201"/>
      <c r="B17" s="197" t="s">
        <v>21</v>
      </c>
      <c r="C17" s="198"/>
      <c r="D17" s="21" t="s">
        <v>5</v>
      </c>
      <c r="E17" s="21" t="s">
        <v>5</v>
      </c>
      <c r="F17" s="21" t="s">
        <v>5</v>
      </c>
      <c r="G17" s="21" t="s">
        <v>5</v>
      </c>
      <c r="H17" s="21" t="s">
        <v>5</v>
      </c>
      <c r="I17" s="21" t="s">
        <v>5</v>
      </c>
      <c r="J17" s="21" t="s">
        <v>5</v>
      </c>
      <c r="K17" s="21" t="s">
        <v>5</v>
      </c>
      <c r="L17" s="21" t="s">
        <v>5</v>
      </c>
      <c r="M17" s="21" t="s">
        <v>5</v>
      </c>
      <c r="N17" s="21" t="s">
        <v>5</v>
      </c>
      <c r="O17" s="21" t="s">
        <v>5</v>
      </c>
      <c r="P17" s="21" t="s">
        <v>5</v>
      </c>
      <c r="Q17" s="21" t="s">
        <v>5</v>
      </c>
      <c r="R17" s="21" t="s">
        <v>5</v>
      </c>
      <c r="S17" s="21" t="s">
        <v>5</v>
      </c>
      <c r="T17" s="21" t="s">
        <v>5</v>
      </c>
      <c r="U17" s="21" t="s">
        <v>5</v>
      </c>
      <c r="V17" s="21" t="s">
        <v>5</v>
      </c>
      <c r="W17" s="21" t="s">
        <v>5</v>
      </c>
      <c r="X17" s="21" t="s">
        <v>5</v>
      </c>
      <c r="Y17" s="21" t="s">
        <v>5</v>
      </c>
      <c r="Z17" s="21" t="s">
        <v>5</v>
      </c>
      <c r="AA17" s="21" t="s">
        <v>5</v>
      </c>
      <c r="AB17" s="21" t="s">
        <v>5</v>
      </c>
      <c r="AC17" s="21" t="s">
        <v>5</v>
      </c>
      <c r="AD17" s="21" t="s">
        <v>5</v>
      </c>
      <c r="AE17" s="21" t="s">
        <v>5</v>
      </c>
      <c r="AF17" s="21" t="s">
        <v>5</v>
      </c>
      <c r="AG17" s="21" t="s">
        <v>5</v>
      </c>
      <c r="AH17" s="21" t="s">
        <v>5</v>
      </c>
      <c r="AI17" s="21" t="s">
        <v>5</v>
      </c>
      <c r="AJ17" s="21" t="s">
        <v>5</v>
      </c>
      <c r="AK17" s="21" t="s">
        <v>5</v>
      </c>
      <c r="AL17" s="21" t="s">
        <v>5</v>
      </c>
      <c r="AM17" s="21" t="s">
        <v>5</v>
      </c>
      <c r="AN17" s="21" t="s">
        <v>5</v>
      </c>
      <c r="AO17" s="21" t="s">
        <v>5</v>
      </c>
      <c r="AP17" s="21" t="s">
        <v>5</v>
      </c>
      <c r="AQ17" s="21" t="s">
        <v>5</v>
      </c>
      <c r="AR17" s="21" t="s">
        <v>5</v>
      </c>
      <c r="AS17" s="21" t="s">
        <v>5</v>
      </c>
      <c r="AT17" s="21" t="s">
        <v>5</v>
      </c>
      <c r="AU17" s="21" t="s">
        <v>5</v>
      </c>
      <c r="AV17" s="21" t="s">
        <v>5</v>
      </c>
      <c r="AW17" s="21" t="s">
        <v>5</v>
      </c>
      <c r="AX17" s="21" t="s">
        <v>5</v>
      </c>
      <c r="AY17" s="21" t="s">
        <v>5</v>
      </c>
      <c r="AZ17" s="21" t="s">
        <v>5</v>
      </c>
      <c r="BA17" s="21" t="s">
        <v>5</v>
      </c>
      <c r="BB17" s="21" t="s">
        <v>5</v>
      </c>
      <c r="BC17" s="21" t="s">
        <v>5</v>
      </c>
      <c r="BD17" s="21" t="s">
        <v>5</v>
      </c>
      <c r="BE17" s="21" t="s">
        <v>5</v>
      </c>
      <c r="BF17" s="21" t="s">
        <v>5</v>
      </c>
      <c r="BG17" s="21" t="s">
        <v>5</v>
      </c>
      <c r="BH17" s="21" t="s">
        <v>5</v>
      </c>
      <c r="BI17" s="21" t="s">
        <v>5</v>
      </c>
      <c r="BJ17" s="21" t="s">
        <v>5</v>
      </c>
      <c r="BK17" s="21" t="s">
        <v>5</v>
      </c>
      <c r="BL17" s="21" t="s">
        <v>5</v>
      </c>
      <c r="BM17" s="21" t="s">
        <v>5</v>
      </c>
      <c r="BN17" s="21" t="s">
        <v>5</v>
      </c>
      <c r="BO17" s="21" t="s">
        <v>5</v>
      </c>
      <c r="BP17" s="21" t="s">
        <v>5</v>
      </c>
      <c r="BQ17" s="21" t="s">
        <v>5</v>
      </c>
      <c r="BR17" s="21" t="s">
        <v>5</v>
      </c>
      <c r="BS17" s="21" t="s">
        <v>5</v>
      </c>
      <c r="BT17" s="21" t="s">
        <v>5</v>
      </c>
      <c r="BU17" s="21" t="s">
        <v>5</v>
      </c>
      <c r="BV17" s="21" t="s">
        <v>5</v>
      </c>
      <c r="BW17" s="21" t="s">
        <v>5</v>
      </c>
      <c r="BX17" s="21" t="s">
        <v>5</v>
      </c>
      <c r="BY17" s="21" t="s">
        <v>5</v>
      </c>
      <c r="BZ17" s="21" t="s">
        <v>5</v>
      </c>
      <c r="CA17" s="21" t="s">
        <v>5</v>
      </c>
      <c r="CB17" s="21" t="s">
        <v>5</v>
      </c>
      <c r="CC17" s="21" t="s">
        <v>5</v>
      </c>
      <c r="CD17" s="21" t="s">
        <v>5</v>
      </c>
      <c r="CE17" s="21" t="s">
        <v>5</v>
      </c>
      <c r="CF17" s="21" t="s">
        <v>5</v>
      </c>
      <c r="CG17" s="21" t="s">
        <v>5</v>
      </c>
      <c r="CH17" s="21" t="s">
        <v>5</v>
      </c>
      <c r="CI17" s="21" t="s">
        <v>5</v>
      </c>
      <c r="CJ17" s="21" t="s">
        <v>5</v>
      </c>
      <c r="CK17" s="21" t="s">
        <v>5</v>
      </c>
      <c r="CL17" s="21" t="s">
        <v>5</v>
      </c>
      <c r="CM17" s="21" t="s">
        <v>5</v>
      </c>
      <c r="CN17" s="21" t="s">
        <v>5</v>
      </c>
      <c r="CO17" s="21" t="s">
        <v>5</v>
      </c>
      <c r="CP17" s="21" t="s">
        <v>5</v>
      </c>
      <c r="CQ17" s="21" t="s">
        <v>5</v>
      </c>
      <c r="CR17" s="21" t="s">
        <v>5</v>
      </c>
      <c r="CS17" s="21" t="s">
        <v>5</v>
      </c>
      <c r="CT17" s="21" t="s">
        <v>5</v>
      </c>
      <c r="CU17" s="21" t="s">
        <v>5</v>
      </c>
      <c r="CV17" s="21" t="s">
        <v>5</v>
      </c>
      <c r="CW17" s="21" t="s">
        <v>5</v>
      </c>
      <c r="CX17" s="21" t="s">
        <v>5</v>
      </c>
      <c r="CY17" s="21" t="s">
        <v>5</v>
      </c>
      <c r="CZ17" s="21" t="s">
        <v>5</v>
      </c>
      <c r="DA17" s="21" t="s">
        <v>5</v>
      </c>
      <c r="DB17" s="21" t="s">
        <v>5</v>
      </c>
      <c r="DC17" s="21" t="s">
        <v>5</v>
      </c>
      <c r="DD17" s="21" t="s">
        <v>5</v>
      </c>
      <c r="DE17" s="21" t="s">
        <v>5</v>
      </c>
      <c r="DF17" s="21" t="s">
        <v>5</v>
      </c>
      <c r="DG17" s="21" t="s">
        <v>5</v>
      </c>
      <c r="DH17" s="21" t="s">
        <v>5</v>
      </c>
      <c r="DI17" s="21" t="s">
        <v>5</v>
      </c>
      <c r="DJ17" s="21" t="s">
        <v>5</v>
      </c>
      <c r="DK17" s="21" t="s">
        <v>5</v>
      </c>
      <c r="DL17" s="21" t="s">
        <v>5</v>
      </c>
      <c r="DM17" s="21" t="s">
        <v>5</v>
      </c>
      <c r="DN17" s="21" t="s">
        <v>5</v>
      </c>
      <c r="DO17" s="21" t="s">
        <v>5</v>
      </c>
      <c r="DP17" s="21" t="s">
        <v>5</v>
      </c>
      <c r="DQ17" s="21" t="s">
        <v>5</v>
      </c>
      <c r="DR17" s="21" t="s">
        <v>5</v>
      </c>
      <c r="DS17" s="21" t="s">
        <v>5</v>
      </c>
      <c r="DT17" s="21" t="s">
        <v>5</v>
      </c>
      <c r="DU17" s="21" t="s">
        <v>5</v>
      </c>
      <c r="DV17" s="21" t="s">
        <v>5</v>
      </c>
      <c r="DW17" s="21" t="s">
        <v>5</v>
      </c>
      <c r="DX17" s="21" t="s">
        <v>5</v>
      </c>
      <c r="DY17" s="21" t="s">
        <v>5</v>
      </c>
      <c r="DZ17" s="21" t="s">
        <v>5</v>
      </c>
      <c r="EA17" s="21" t="s">
        <v>5</v>
      </c>
      <c r="EB17" s="21" t="s">
        <v>5</v>
      </c>
      <c r="EC17" s="21" t="s">
        <v>5</v>
      </c>
      <c r="ED17" s="21" t="s">
        <v>5</v>
      </c>
      <c r="EE17" s="21" t="s">
        <v>5</v>
      </c>
      <c r="EF17" s="21" t="s">
        <v>5</v>
      </c>
      <c r="EG17" s="21" t="s">
        <v>5</v>
      </c>
      <c r="EH17" s="21" t="s">
        <v>5</v>
      </c>
      <c r="EI17" s="21" t="s">
        <v>5</v>
      </c>
      <c r="EJ17" s="21" t="s">
        <v>5</v>
      </c>
      <c r="EK17" s="21" t="s">
        <v>5</v>
      </c>
      <c r="EL17" s="21" t="s">
        <v>5</v>
      </c>
      <c r="EM17" s="21" t="s">
        <v>5</v>
      </c>
      <c r="EN17" s="21" t="s">
        <v>5</v>
      </c>
      <c r="EO17" s="21" t="s">
        <v>5</v>
      </c>
      <c r="EP17" s="21" t="s">
        <v>5</v>
      </c>
      <c r="EQ17" s="21" t="s">
        <v>5</v>
      </c>
      <c r="ER17" s="21" t="s">
        <v>5</v>
      </c>
      <c r="ES17" s="21" t="s">
        <v>5</v>
      </c>
      <c r="ET17" s="21" t="s">
        <v>5</v>
      </c>
      <c r="EU17" s="21" t="s">
        <v>5</v>
      </c>
      <c r="EV17" s="21" t="s">
        <v>5</v>
      </c>
      <c r="EW17" s="21" t="s">
        <v>5</v>
      </c>
      <c r="EX17" s="21" t="s">
        <v>5</v>
      </c>
      <c r="EY17" s="21" t="s">
        <v>5</v>
      </c>
      <c r="EZ17" s="21" t="s">
        <v>5</v>
      </c>
      <c r="FA17" s="21" t="s">
        <v>5</v>
      </c>
      <c r="FB17" s="21" t="s">
        <v>5</v>
      </c>
      <c r="FC17" s="21" t="s">
        <v>5</v>
      </c>
      <c r="FD17" s="21" t="s">
        <v>5</v>
      </c>
      <c r="FE17" s="21" t="s">
        <v>5</v>
      </c>
      <c r="FF17" s="21" t="s">
        <v>5</v>
      </c>
      <c r="FG17" s="21" t="s">
        <v>5</v>
      </c>
      <c r="FH17" s="21" t="s">
        <v>5</v>
      </c>
      <c r="FI17" s="21" t="s">
        <v>5</v>
      </c>
      <c r="FJ17" s="21" t="s">
        <v>5</v>
      </c>
      <c r="FK17" s="21" t="s">
        <v>5</v>
      </c>
      <c r="FL17" s="21" t="s">
        <v>5</v>
      </c>
      <c r="FM17" s="21" t="s">
        <v>5</v>
      </c>
      <c r="FN17" s="21" t="s">
        <v>5</v>
      </c>
    </row>
    <row r="18" spans="1:170" ht="36" customHeight="1" x14ac:dyDescent="0.15">
      <c r="A18" s="201"/>
      <c r="B18" s="193" t="s">
        <v>22</v>
      </c>
      <c r="C18" s="194"/>
      <c r="D18" s="19">
        <v>1</v>
      </c>
      <c r="E18" s="19">
        <v>1</v>
      </c>
      <c r="F18" s="19">
        <v>1</v>
      </c>
      <c r="G18" s="19" t="s">
        <v>255</v>
      </c>
      <c r="H18" s="18">
        <v>1</v>
      </c>
      <c r="I18" s="18">
        <v>1</v>
      </c>
      <c r="J18" s="106" t="s">
        <v>255</v>
      </c>
      <c r="K18" s="18">
        <v>1</v>
      </c>
      <c r="L18" s="18">
        <v>1</v>
      </c>
      <c r="M18" s="18">
        <v>1</v>
      </c>
      <c r="N18" s="18">
        <v>1</v>
      </c>
      <c r="O18" s="18">
        <v>1</v>
      </c>
      <c r="P18" s="18">
        <v>1</v>
      </c>
      <c r="Q18" s="18">
        <v>1</v>
      </c>
      <c r="R18" s="18">
        <v>1</v>
      </c>
      <c r="S18" s="18">
        <v>1</v>
      </c>
      <c r="T18" s="18">
        <v>1</v>
      </c>
      <c r="U18" s="18">
        <v>1</v>
      </c>
      <c r="V18" s="18">
        <v>1</v>
      </c>
      <c r="W18" s="18">
        <v>1</v>
      </c>
      <c r="X18" s="18">
        <v>1</v>
      </c>
      <c r="Y18" s="18">
        <v>1</v>
      </c>
      <c r="Z18" s="18">
        <v>1</v>
      </c>
      <c r="AA18" s="18">
        <v>1</v>
      </c>
      <c r="AB18" s="18">
        <v>1</v>
      </c>
      <c r="AC18" s="18">
        <v>1</v>
      </c>
      <c r="AD18" s="18">
        <v>1</v>
      </c>
      <c r="AE18" s="18">
        <v>1</v>
      </c>
      <c r="AF18" s="18">
        <v>1</v>
      </c>
      <c r="AG18" s="18">
        <v>1</v>
      </c>
      <c r="AH18" s="18">
        <v>1</v>
      </c>
      <c r="AI18" s="18">
        <v>1</v>
      </c>
      <c r="AJ18" s="18">
        <v>1</v>
      </c>
      <c r="AK18" s="18">
        <v>1</v>
      </c>
      <c r="AL18" s="18">
        <v>1</v>
      </c>
      <c r="AM18" s="18">
        <v>1</v>
      </c>
      <c r="AN18" s="18">
        <v>1</v>
      </c>
      <c r="AO18" s="18">
        <v>1</v>
      </c>
      <c r="AP18" s="18">
        <v>1</v>
      </c>
      <c r="AQ18" s="18">
        <v>1</v>
      </c>
      <c r="AR18" s="18" t="s">
        <v>255</v>
      </c>
      <c r="AS18" s="18">
        <v>1</v>
      </c>
      <c r="AT18" s="18">
        <v>1</v>
      </c>
      <c r="AU18" s="18">
        <v>1</v>
      </c>
      <c r="AV18" s="18">
        <v>1</v>
      </c>
      <c r="AW18" s="18">
        <v>1</v>
      </c>
      <c r="AX18" s="18">
        <v>1</v>
      </c>
      <c r="AY18" s="18">
        <v>1</v>
      </c>
      <c r="AZ18" s="18">
        <v>1</v>
      </c>
      <c r="BA18" s="18">
        <v>1</v>
      </c>
      <c r="BB18" s="18">
        <v>1</v>
      </c>
      <c r="BC18" s="18">
        <v>0</v>
      </c>
      <c r="BD18" s="18">
        <v>1</v>
      </c>
      <c r="BE18" s="18">
        <v>1</v>
      </c>
      <c r="BF18" s="18">
        <v>1</v>
      </c>
      <c r="BG18" s="18">
        <v>1</v>
      </c>
      <c r="BH18" s="18">
        <v>1</v>
      </c>
      <c r="BI18" s="18">
        <v>1</v>
      </c>
      <c r="BJ18" s="18">
        <v>1</v>
      </c>
      <c r="BK18" s="18">
        <v>1</v>
      </c>
      <c r="BL18" s="18">
        <v>1</v>
      </c>
      <c r="BM18" s="18">
        <v>1</v>
      </c>
      <c r="BN18" s="18">
        <v>1</v>
      </c>
      <c r="BO18" s="18">
        <v>1</v>
      </c>
      <c r="BP18" s="18">
        <v>1</v>
      </c>
      <c r="BQ18" s="18">
        <v>1</v>
      </c>
      <c r="BR18" s="18">
        <v>1</v>
      </c>
      <c r="BS18" s="18">
        <v>1</v>
      </c>
      <c r="BT18" s="18">
        <v>1</v>
      </c>
      <c r="BU18" s="18">
        <v>1</v>
      </c>
      <c r="BV18" s="18">
        <v>1</v>
      </c>
      <c r="BW18" s="18">
        <v>1</v>
      </c>
      <c r="BX18" s="18">
        <v>1</v>
      </c>
      <c r="BY18" s="18">
        <v>1</v>
      </c>
      <c r="BZ18" s="18">
        <v>1</v>
      </c>
      <c r="CA18" s="18">
        <v>1</v>
      </c>
      <c r="CB18" s="18">
        <v>0</v>
      </c>
      <c r="CC18" s="18">
        <v>1</v>
      </c>
      <c r="CD18" s="18">
        <v>1</v>
      </c>
      <c r="CE18" s="18">
        <v>1</v>
      </c>
      <c r="CF18" s="18">
        <v>1</v>
      </c>
      <c r="CG18" s="18" t="s">
        <v>255</v>
      </c>
      <c r="CH18" s="18" t="s">
        <v>255</v>
      </c>
      <c r="CI18" s="18" t="s">
        <v>255</v>
      </c>
      <c r="CJ18" s="18" t="s">
        <v>255</v>
      </c>
      <c r="CK18" s="18" t="s">
        <v>255</v>
      </c>
      <c r="CL18" s="18" t="s">
        <v>255</v>
      </c>
      <c r="CM18" s="18" t="s">
        <v>255</v>
      </c>
      <c r="CN18" s="18" t="s">
        <v>255</v>
      </c>
      <c r="CO18" s="18" t="s">
        <v>255</v>
      </c>
      <c r="CP18" s="18" t="s">
        <v>255</v>
      </c>
      <c r="CQ18" s="18" t="s">
        <v>255</v>
      </c>
      <c r="CR18" s="18" t="s">
        <v>255</v>
      </c>
      <c r="CS18" s="18" t="s">
        <v>255</v>
      </c>
      <c r="CT18" s="18" t="s">
        <v>255</v>
      </c>
      <c r="CU18" s="18" t="s">
        <v>255</v>
      </c>
      <c r="CV18" s="18" t="s">
        <v>255</v>
      </c>
      <c r="CW18" s="18" t="s">
        <v>255</v>
      </c>
      <c r="CX18" s="18" t="s">
        <v>255</v>
      </c>
      <c r="CY18" s="18" t="s">
        <v>255</v>
      </c>
      <c r="CZ18" s="18" t="s">
        <v>255</v>
      </c>
      <c r="DA18" s="18" t="s">
        <v>255</v>
      </c>
      <c r="DB18" s="18" t="s">
        <v>255</v>
      </c>
      <c r="DC18" s="18" t="s">
        <v>255</v>
      </c>
      <c r="DD18" s="18" t="s">
        <v>255</v>
      </c>
      <c r="DE18" s="18" t="s">
        <v>255</v>
      </c>
      <c r="DF18" s="18" t="s">
        <v>255</v>
      </c>
      <c r="DG18" s="18" t="s">
        <v>255</v>
      </c>
      <c r="DH18" s="18" t="s">
        <v>255</v>
      </c>
      <c r="DI18" s="18" t="s">
        <v>255</v>
      </c>
      <c r="DJ18" s="18" t="s">
        <v>255</v>
      </c>
      <c r="DK18" s="18" t="s">
        <v>255</v>
      </c>
      <c r="DL18" s="18" t="s">
        <v>255</v>
      </c>
      <c r="DM18" s="18" t="s">
        <v>255</v>
      </c>
      <c r="DN18" s="18" t="s">
        <v>255</v>
      </c>
      <c r="DO18" s="18" t="s">
        <v>255</v>
      </c>
      <c r="DP18" s="18" t="s">
        <v>255</v>
      </c>
      <c r="DQ18" s="18" t="s">
        <v>255</v>
      </c>
      <c r="DR18" s="18" t="s">
        <v>255</v>
      </c>
      <c r="DS18" s="18" t="s">
        <v>255</v>
      </c>
      <c r="DT18" s="18" t="s">
        <v>255</v>
      </c>
      <c r="DU18" s="18" t="s">
        <v>255</v>
      </c>
      <c r="DV18" s="18" t="s">
        <v>255</v>
      </c>
      <c r="DW18" s="18" t="s">
        <v>255</v>
      </c>
      <c r="DX18" s="18" t="s">
        <v>255</v>
      </c>
      <c r="DY18" s="18" t="s">
        <v>255</v>
      </c>
      <c r="DZ18" s="18" t="s">
        <v>255</v>
      </c>
      <c r="EA18" s="18" t="s">
        <v>255</v>
      </c>
      <c r="EB18" s="18" t="s">
        <v>255</v>
      </c>
      <c r="EC18" s="18" t="s">
        <v>255</v>
      </c>
      <c r="ED18" s="18" t="s">
        <v>255</v>
      </c>
      <c r="EE18" s="18" t="s">
        <v>255</v>
      </c>
      <c r="EF18" s="18" t="s">
        <v>255</v>
      </c>
      <c r="EG18" s="18" t="s">
        <v>255</v>
      </c>
      <c r="EH18" s="18" t="s">
        <v>255</v>
      </c>
      <c r="EI18" s="18" t="s">
        <v>255</v>
      </c>
      <c r="EJ18" s="18" t="s">
        <v>255</v>
      </c>
      <c r="EK18" s="18" t="s">
        <v>255</v>
      </c>
      <c r="EL18" s="18" t="s">
        <v>255</v>
      </c>
      <c r="EM18" s="18" t="s">
        <v>255</v>
      </c>
      <c r="EN18" s="18" t="s">
        <v>255</v>
      </c>
      <c r="EO18" s="18" t="s">
        <v>255</v>
      </c>
      <c r="EP18" s="18" t="s">
        <v>255</v>
      </c>
      <c r="EQ18" s="18" t="s">
        <v>255</v>
      </c>
      <c r="ER18" s="18" t="s">
        <v>255</v>
      </c>
      <c r="ES18" s="18" t="s">
        <v>255</v>
      </c>
      <c r="ET18" s="18" t="s">
        <v>255</v>
      </c>
      <c r="EU18" s="18" t="s">
        <v>255</v>
      </c>
      <c r="EV18" s="18" t="s">
        <v>255</v>
      </c>
      <c r="EW18" s="18" t="s">
        <v>255</v>
      </c>
      <c r="EX18" s="18" t="s">
        <v>255</v>
      </c>
      <c r="EY18" s="18" t="s">
        <v>255</v>
      </c>
      <c r="EZ18" s="18" t="s">
        <v>255</v>
      </c>
      <c r="FA18" s="18" t="s">
        <v>255</v>
      </c>
      <c r="FB18" s="18" t="s">
        <v>255</v>
      </c>
      <c r="FC18" s="18" t="s">
        <v>255</v>
      </c>
      <c r="FD18" s="18" t="s">
        <v>255</v>
      </c>
      <c r="FE18" s="18" t="s">
        <v>255</v>
      </c>
      <c r="FF18" s="18" t="s">
        <v>255</v>
      </c>
      <c r="FG18" s="18" t="s">
        <v>255</v>
      </c>
      <c r="FH18" s="18" t="s">
        <v>255</v>
      </c>
      <c r="FI18" s="18" t="s">
        <v>255</v>
      </c>
      <c r="FJ18" s="18" t="s">
        <v>255</v>
      </c>
      <c r="FK18" s="18">
        <v>0</v>
      </c>
      <c r="FL18" s="18" t="s">
        <v>255</v>
      </c>
      <c r="FM18" s="18" t="s">
        <v>255</v>
      </c>
      <c r="FN18" s="18" t="s">
        <v>255</v>
      </c>
    </row>
    <row r="19" spans="1:170" ht="33" customHeight="1" x14ac:dyDescent="0.15">
      <c r="A19" s="201"/>
      <c r="B19" s="193" t="s">
        <v>23</v>
      </c>
      <c r="C19" s="194"/>
      <c r="D19" s="19">
        <v>1</v>
      </c>
      <c r="E19" s="19">
        <v>1</v>
      </c>
      <c r="F19" s="19">
        <v>1</v>
      </c>
      <c r="G19" s="19">
        <v>0</v>
      </c>
      <c r="H19" s="18">
        <v>0</v>
      </c>
      <c r="I19" s="18">
        <v>0</v>
      </c>
      <c r="J19" s="18">
        <v>1</v>
      </c>
      <c r="K19" s="18">
        <v>1</v>
      </c>
      <c r="L19" s="18">
        <v>1</v>
      </c>
      <c r="M19" s="18">
        <v>1</v>
      </c>
      <c r="N19" s="18">
        <v>1</v>
      </c>
      <c r="O19" s="18">
        <v>0</v>
      </c>
      <c r="P19" s="18">
        <v>1</v>
      </c>
      <c r="Q19" s="18">
        <v>1</v>
      </c>
      <c r="R19" s="18">
        <v>1</v>
      </c>
      <c r="S19" s="18">
        <v>1</v>
      </c>
      <c r="T19" s="18">
        <v>1</v>
      </c>
      <c r="U19" s="18">
        <v>1</v>
      </c>
      <c r="V19" s="18">
        <v>1</v>
      </c>
      <c r="W19" s="18">
        <v>1</v>
      </c>
      <c r="X19" s="18">
        <v>1</v>
      </c>
      <c r="Y19" s="18">
        <v>1</v>
      </c>
      <c r="Z19" s="18">
        <v>1</v>
      </c>
      <c r="AA19" s="18">
        <v>1</v>
      </c>
      <c r="AB19" s="18">
        <v>1</v>
      </c>
      <c r="AC19" s="18">
        <v>1</v>
      </c>
      <c r="AD19" s="18">
        <v>1</v>
      </c>
      <c r="AE19" s="18">
        <v>1</v>
      </c>
      <c r="AF19" s="18">
        <v>1</v>
      </c>
      <c r="AG19" s="18">
        <v>1</v>
      </c>
      <c r="AH19" s="18">
        <v>1</v>
      </c>
      <c r="AI19" s="18">
        <v>1</v>
      </c>
      <c r="AJ19" s="18">
        <v>1</v>
      </c>
      <c r="AK19" s="18">
        <v>1</v>
      </c>
      <c r="AL19" s="18">
        <v>1</v>
      </c>
      <c r="AM19" s="18">
        <v>1</v>
      </c>
      <c r="AN19" s="18">
        <v>1</v>
      </c>
      <c r="AO19" s="18">
        <v>1</v>
      </c>
      <c r="AP19" s="18">
        <v>1</v>
      </c>
      <c r="AQ19" s="18">
        <v>1</v>
      </c>
      <c r="AR19" s="18">
        <v>1</v>
      </c>
      <c r="AS19" s="18">
        <v>1</v>
      </c>
      <c r="AT19" s="18">
        <v>1</v>
      </c>
      <c r="AU19" s="18">
        <v>1</v>
      </c>
      <c r="AV19" s="18">
        <v>1</v>
      </c>
      <c r="AW19" s="18">
        <v>1</v>
      </c>
      <c r="AX19" s="18">
        <v>0</v>
      </c>
      <c r="AY19" s="18">
        <v>1</v>
      </c>
      <c r="AZ19" s="18">
        <v>1</v>
      </c>
      <c r="BA19" s="18">
        <v>1</v>
      </c>
      <c r="BB19" s="18">
        <v>1</v>
      </c>
      <c r="BC19" s="18">
        <v>1</v>
      </c>
      <c r="BD19" s="18">
        <v>0</v>
      </c>
      <c r="BE19" s="18">
        <v>1</v>
      </c>
      <c r="BF19" s="18">
        <v>1</v>
      </c>
      <c r="BG19" s="18">
        <v>1</v>
      </c>
      <c r="BH19" s="18">
        <v>1</v>
      </c>
      <c r="BI19" s="18">
        <v>1</v>
      </c>
      <c r="BJ19" s="18">
        <v>1</v>
      </c>
      <c r="BK19" s="18">
        <v>1</v>
      </c>
      <c r="BL19" s="18">
        <v>1</v>
      </c>
      <c r="BM19" s="18">
        <v>1</v>
      </c>
      <c r="BN19" s="18">
        <v>1</v>
      </c>
      <c r="BO19" s="18">
        <v>1</v>
      </c>
      <c r="BP19" s="18">
        <v>1</v>
      </c>
      <c r="BQ19" s="18">
        <v>1</v>
      </c>
      <c r="BR19" s="18">
        <v>1</v>
      </c>
      <c r="BS19" s="18">
        <v>1</v>
      </c>
      <c r="BT19" s="18">
        <v>1</v>
      </c>
      <c r="BU19" s="18">
        <v>1</v>
      </c>
      <c r="BV19" s="18">
        <v>1</v>
      </c>
      <c r="BW19" s="18">
        <v>1</v>
      </c>
      <c r="BX19" s="18">
        <v>1</v>
      </c>
      <c r="BY19" s="18">
        <v>1</v>
      </c>
      <c r="BZ19" s="18">
        <v>0</v>
      </c>
      <c r="CA19" s="18">
        <v>1</v>
      </c>
      <c r="CB19" s="18">
        <v>1</v>
      </c>
      <c r="CC19" s="18">
        <v>1</v>
      </c>
      <c r="CD19" s="18">
        <v>1</v>
      </c>
      <c r="CE19" s="18">
        <v>1</v>
      </c>
      <c r="CF19" s="18">
        <v>1</v>
      </c>
      <c r="CG19" s="18">
        <v>0</v>
      </c>
      <c r="CH19" s="18">
        <v>0</v>
      </c>
      <c r="CI19" s="18">
        <v>1</v>
      </c>
      <c r="CJ19" s="18">
        <v>1</v>
      </c>
      <c r="CK19" s="18">
        <v>1</v>
      </c>
      <c r="CL19" s="18">
        <v>1</v>
      </c>
      <c r="CM19" s="18">
        <v>1</v>
      </c>
      <c r="CN19" s="18">
        <v>1</v>
      </c>
      <c r="CO19" s="18">
        <v>1</v>
      </c>
      <c r="CP19" s="18">
        <v>1</v>
      </c>
      <c r="CQ19" s="18">
        <v>1</v>
      </c>
      <c r="CR19" s="18">
        <v>1</v>
      </c>
      <c r="CS19" s="18">
        <v>1</v>
      </c>
      <c r="CT19" s="18">
        <v>1</v>
      </c>
      <c r="CU19" s="18">
        <v>1</v>
      </c>
      <c r="CV19" s="18">
        <v>1</v>
      </c>
      <c r="CW19" s="18">
        <v>1</v>
      </c>
      <c r="CX19" s="18">
        <v>1</v>
      </c>
      <c r="CY19" s="18">
        <v>1</v>
      </c>
      <c r="CZ19" s="18">
        <v>1</v>
      </c>
      <c r="DA19" s="18">
        <v>0</v>
      </c>
      <c r="DB19" s="18">
        <v>1</v>
      </c>
      <c r="DC19" s="18">
        <v>1</v>
      </c>
      <c r="DD19" s="18">
        <v>1</v>
      </c>
      <c r="DE19" s="18">
        <v>1</v>
      </c>
      <c r="DF19" s="18">
        <v>1</v>
      </c>
      <c r="DG19" s="18">
        <v>1</v>
      </c>
      <c r="DH19" s="18">
        <v>1</v>
      </c>
      <c r="DI19" s="18">
        <v>1</v>
      </c>
      <c r="DJ19" s="18">
        <v>1</v>
      </c>
      <c r="DK19" s="18">
        <v>1</v>
      </c>
      <c r="DL19" s="18">
        <v>1</v>
      </c>
      <c r="DM19" s="18">
        <v>1</v>
      </c>
      <c r="DN19" s="18">
        <v>0</v>
      </c>
      <c r="DO19" s="18">
        <v>1</v>
      </c>
      <c r="DP19" s="18">
        <v>1</v>
      </c>
      <c r="DQ19" s="18">
        <v>1</v>
      </c>
      <c r="DR19" s="18">
        <v>1</v>
      </c>
      <c r="DS19" s="18">
        <v>1</v>
      </c>
      <c r="DT19" s="18">
        <v>1</v>
      </c>
      <c r="DU19" s="18">
        <v>1</v>
      </c>
      <c r="DV19" s="18">
        <v>1</v>
      </c>
      <c r="DW19" s="18">
        <v>1</v>
      </c>
      <c r="DX19" s="18">
        <v>1</v>
      </c>
      <c r="DY19" s="18">
        <v>1</v>
      </c>
      <c r="DZ19" s="18">
        <v>1</v>
      </c>
      <c r="EA19" s="18">
        <v>1</v>
      </c>
      <c r="EB19" s="18">
        <v>1</v>
      </c>
      <c r="EC19" s="18">
        <v>1</v>
      </c>
      <c r="ED19" s="18">
        <v>1</v>
      </c>
      <c r="EE19" s="18">
        <v>1</v>
      </c>
      <c r="EF19" s="18">
        <v>1</v>
      </c>
      <c r="EG19" s="18">
        <v>1</v>
      </c>
      <c r="EH19" s="18">
        <v>1</v>
      </c>
      <c r="EI19" s="18">
        <v>1</v>
      </c>
      <c r="EJ19" s="18">
        <v>1</v>
      </c>
      <c r="EK19" s="18">
        <v>1</v>
      </c>
      <c r="EL19" s="18">
        <v>1</v>
      </c>
      <c r="EM19" s="18">
        <v>1</v>
      </c>
      <c r="EN19" s="18">
        <v>0</v>
      </c>
      <c r="EO19" s="18">
        <v>1</v>
      </c>
      <c r="EP19" s="18">
        <v>1</v>
      </c>
      <c r="EQ19" s="18">
        <v>1</v>
      </c>
      <c r="ER19" s="18">
        <v>1</v>
      </c>
      <c r="ES19" s="18">
        <v>1</v>
      </c>
      <c r="ET19" s="18">
        <v>1</v>
      </c>
      <c r="EU19" s="18">
        <v>1</v>
      </c>
      <c r="EV19" s="18">
        <v>1</v>
      </c>
      <c r="EW19" s="18">
        <v>1</v>
      </c>
      <c r="EX19" s="18">
        <v>1</v>
      </c>
      <c r="EY19" s="18">
        <v>1</v>
      </c>
      <c r="EZ19" s="18">
        <v>1</v>
      </c>
      <c r="FA19" s="18">
        <v>1</v>
      </c>
      <c r="FB19" s="18">
        <v>1</v>
      </c>
      <c r="FC19" s="18">
        <v>1</v>
      </c>
      <c r="FD19" s="18">
        <v>1</v>
      </c>
      <c r="FE19" s="18">
        <v>1</v>
      </c>
      <c r="FF19" s="18">
        <v>1</v>
      </c>
      <c r="FG19" s="18">
        <v>1</v>
      </c>
      <c r="FH19" s="18">
        <v>1</v>
      </c>
      <c r="FI19" s="18">
        <v>1</v>
      </c>
      <c r="FJ19" s="18">
        <v>1</v>
      </c>
      <c r="FK19" s="18">
        <v>1</v>
      </c>
      <c r="FL19" s="18">
        <v>0</v>
      </c>
      <c r="FM19" s="18">
        <v>1</v>
      </c>
      <c r="FN19" s="18">
        <v>1</v>
      </c>
    </row>
    <row r="20" spans="1:170" ht="38.25" customHeight="1" x14ac:dyDescent="0.15">
      <c r="A20" s="201"/>
      <c r="B20" s="193" t="s">
        <v>24</v>
      </c>
      <c r="C20" s="194"/>
      <c r="D20" s="19">
        <v>1</v>
      </c>
      <c r="E20" s="19">
        <v>1</v>
      </c>
      <c r="F20" s="19" t="s">
        <v>255</v>
      </c>
      <c r="G20" s="19">
        <v>0</v>
      </c>
      <c r="H20" s="18">
        <v>0</v>
      </c>
      <c r="I20" s="18">
        <v>0</v>
      </c>
      <c r="J20" s="18">
        <v>0</v>
      </c>
      <c r="K20" s="18">
        <v>1</v>
      </c>
      <c r="L20" s="18">
        <v>0</v>
      </c>
      <c r="M20" s="18">
        <v>1</v>
      </c>
      <c r="N20" s="18">
        <v>0</v>
      </c>
      <c r="O20" s="18">
        <v>0</v>
      </c>
      <c r="P20" s="18">
        <v>0</v>
      </c>
      <c r="Q20" s="18">
        <v>1</v>
      </c>
      <c r="R20" s="18">
        <v>1</v>
      </c>
      <c r="S20" s="18">
        <v>1</v>
      </c>
      <c r="T20" s="18">
        <v>0</v>
      </c>
      <c r="U20" s="18">
        <v>1</v>
      </c>
      <c r="V20" s="18">
        <v>1</v>
      </c>
      <c r="W20" s="18">
        <v>0</v>
      </c>
      <c r="X20" s="18">
        <v>1</v>
      </c>
      <c r="Y20" s="18">
        <v>1</v>
      </c>
      <c r="Z20" s="18">
        <v>0</v>
      </c>
      <c r="AA20" s="18">
        <v>0</v>
      </c>
      <c r="AB20" s="18">
        <v>1</v>
      </c>
      <c r="AC20" s="18">
        <v>0</v>
      </c>
      <c r="AD20" s="18">
        <v>1</v>
      </c>
      <c r="AE20" s="18">
        <v>1</v>
      </c>
      <c r="AF20" s="18">
        <v>1</v>
      </c>
      <c r="AG20" s="18">
        <v>1</v>
      </c>
      <c r="AH20" s="18">
        <v>1</v>
      </c>
      <c r="AI20" s="18">
        <v>1</v>
      </c>
      <c r="AJ20" s="18">
        <v>1</v>
      </c>
      <c r="AK20" s="18">
        <v>0</v>
      </c>
      <c r="AL20" s="18">
        <v>0</v>
      </c>
      <c r="AM20" s="18">
        <v>1</v>
      </c>
      <c r="AN20" s="18">
        <v>1</v>
      </c>
      <c r="AO20" s="18">
        <v>1</v>
      </c>
      <c r="AP20" s="18">
        <v>1</v>
      </c>
      <c r="AQ20" s="18">
        <v>1</v>
      </c>
      <c r="AR20" s="18">
        <v>1</v>
      </c>
      <c r="AS20" s="18">
        <v>1</v>
      </c>
      <c r="AT20" s="18">
        <v>1</v>
      </c>
      <c r="AU20" s="18">
        <v>0</v>
      </c>
      <c r="AV20" s="18">
        <v>1</v>
      </c>
      <c r="AW20" s="18">
        <v>1</v>
      </c>
      <c r="AX20" s="18">
        <v>0</v>
      </c>
      <c r="AY20" s="18">
        <v>1</v>
      </c>
      <c r="AZ20" s="18">
        <v>1</v>
      </c>
      <c r="BA20" s="18">
        <v>1</v>
      </c>
      <c r="BB20" s="18">
        <v>1</v>
      </c>
      <c r="BC20" s="18">
        <v>0</v>
      </c>
      <c r="BD20" s="18">
        <v>0</v>
      </c>
      <c r="BE20" s="18">
        <v>1</v>
      </c>
      <c r="BF20" s="18">
        <v>1</v>
      </c>
      <c r="BG20" s="18">
        <v>1</v>
      </c>
      <c r="BH20" s="18">
        <v>1</v>
      </c>
      <c r="BI20" s="18">
        <v>1</v>
      </c>
      <c r="BJ20" s="18">
        <v>1</v>
      </c>
      <c r="BK20" s="18">
        <v>1</v>
      </c>
      <c r="BL20" s="18">
        <v>1</v>
      </c>
      <c r="BM20" s="18">
        <v>1</v>
      </c>
      <c r="BN20" s="18">
        <v>1</v>
      </c>
      <c r="BO20" s="18">
        <v>1</v>
      </c>
      <c r="BP20" s="18">
        <v>1</v>
      </c>
      <c r="BQ20" s="18">
        <v>1</v>
      </c>
      <c r="BR20" s="18">
        <v>1</v>
      </c>
      <c r="BS20" s="18">
        <v>1</v>
      </c>
      <c r="BT20" s="18">
        <v>1</v>
      </c>
      <c r="BU20" s="18">
        <v>0</v>
      </c>
      <c r="BV20" s="18">
        <v>1</v>
      </c>
      <c r="BW20" s="18">
        <v>1</v>
      </c>
      <c r="BX20" s="18">
        <v>1</v>
      </c>
      <c r="BY20" s="18">
        <v>0</v>
      </c>
      <c r="BZ20" s="18">
        <v>0</v>
      </c>
      <c r="CA20" s="18">
        <v>1</v>
      </c>
      <c r="CB20" s="18">
        <v>0</v>
      </c>
      <c r="CC20" s="18">
        <v>1</v>
      </c>
      <c r="CD20" s="18">
        <v>1</v>
      </c>
      <c r="CE20" s="18">
        <v>1</v>
      </c>
      <c r="CF20" s="18">
        <v>0</v>
      </c>
      <c r="CG20" s="18" t="s">
        <v>255</v>
      </c>
      <c r="CH20" s="18" t="s">
        <v>255</v>
      </c>
      <c r="CI20" s="18" t="s">
        <v>255</v>
      </c>
      <c r="CJ20" s="18" t="s">
        <v>255</v>
      </c>
      <c r="CK20" s="18" t="s">
        <v>255</v>
      </c>
      <c r="CL20" s="18" t="s">
        <v>255</v>
      </c>
      <c r="CM20" s="18" t="s">
        <v>255</v>
      </c>
      <c r="CN20" s="18" t="s">
        <v>255</v>
      </c>
      <c r="CO20" s="18" t="s">
        <v>255</v>
      </c>
      <c r="CP20" s="18" t="s">
        <v>255</v>
      </c>
      <c r="CQ20" s="18" t="s">
        <v>255</v>
      </c>
      <c r="CR20" s="18" t="s">
        <v>255</v>
      </c>
      <c r="CS20" s="18" t="s">
        <v>255</v>
      </c>
      <c r="CT20" s="18" t="s">
        <v>255</v>
      </c>
      <c r="CU20" s="18" t="s">
        <v>255</v>
      </c>
      <c r="CV20" s="18" t="s">
        <v>255</v>
      </c>
      <c r="CW20" s="18" t="s">
        <v>255</v>
      </c>
      <c r="CX20" s="18" t="s">
        <v>255</v>
      </c>
      <c r="CY20" s="18" t="s">
        <v>255</v>
      </c>
      <c r="CZ20" s="18" t="s">
        <v>255</v>
      </c>
      <c r="DA20" s="18" t="s">
        <v>255</v>
      </c>
      <c r="DB20" s="18" t="s">
        <v>255</v>
      </c>
      <c r="DC20" s="18" t="s">
        <v>255</v>
      </c>
      <c r="DD20" s="18" t="s">
        <v>255</v>
      </c>
      <c r="DE20" s="18" t="s">
        <v>255</v>
      </c>
      <c r="DF20" s="18" t="s">
        <v>255</v>
      </c>
      <c r="DG20" s="18" t="s">
        <v>255</v>
      </c>
      <c r="DH20" s="18" t="s">
        <v>255</v>
      </c>
      <c r="DI20" s="18" t="s">
        <v>255</v>
      </c>
      <c r="DJ20" s="18" t="s">
        <v>255</v>
      </c>
      <c r="DK20" s="18" t="s">
        <v>255</v>
      </c>
      <c r="DL20" s="18" t="s">
        <v>255</v>
      </c>
      <c r="DM20" s="18" t="s">
        <v>255</v>
      </c>
      <c r="DN20" s="18" t="s">
        <v>255</v>
      </c>
      <c r="DO20" s="18" t="s">
        <v>255</v>
      </c>
      <c r="DP20" s="18" t="s">
        <v>255</v>
      </c>
      <c r="DQ20" s="18" t="s">
        <v>255</v>
      </c>
      <c r="DR20" s="18" t="s">
        <v>255</v>
      </c>
      <c r="DS20" s="18" t="s">
        <v>255</v>
      </c>
      <c r="DT20" s="18" t="s">
        <v>255</v>
      </c>
      <c r="DU20" s="18" t="s">
        <v>255</v>
      </c>
      <c r="DV20" s="18" t="s">
        <v>255</v>
      </c>
      <c r="DW20" s="18" t="s">
        <v>255</v>
      </c>
      <c r="DX20" s="18" t="s">
        <v>255</v>
      </c>
      <c r="DY20" s="18" t="s">
        <v>255</v>
      </c>
      <c r="DZ20" s="18" t="s">
        <v>255</v>
      </c>
      <c r="EA20" s="18" t="s">
        <v>255</v>
      </c>
      <c r="EB20" s="18" t="s">
        <v>255</v>
      </c>
      <c r="EC20" s="18" t="s">
        <v>255</v>
      </c>
      <c r="ED20" s="18" t="s">
        <v>255</v>
      </c>
      <c r="EE20" s="18" t="s">
        <v>255</v>
      </c>
      <c r="EF20" s="18" t="s">
        <v>255</v>
      </c>
      <c r="EG20" s="18" t="s">
        <v>255</v>
      </c>
      <c r="EH20" s="18" t="s">
        <v>255</v>
      </c>
      <c r="EI20" s="18" t="s">
        <v>255</v>
      </c>
      <c r="EJ20" s="18" t="s">
        <v>255</v>
      </c>
      <c r="EK20" s="18" t="s">
        <v>255</v>
      </c>
      <c r="EL20" s="18" t="s">
        <v>255</v>
      </c>
      <c r="EM20" s="18" t="s">
        <v>255</v>
      </c>
      <c r="EN20" s="18" t="s">
        <v>255</v>
      </c>
      <c r="EO20" s="18" t="s">
        <v>255</v>
      </c>
      <c r="EP20" s="18" t="s">
        <v>255</v>
      </c>
      <c r="EQ20" s="18" t="s">
        <v>255</v>
      </c>
      <c r="ER20" s="18" t="s">
        <v>255</v>
      </c>
      <c r="ES20" s="18" t="s">
        <v>255</v>
      </c>
      <c r="ET20" s="18" t="s">
        <v>255</v>
      </c>
      <c r="EU20" s="18" t="s">
        <v>255</v>
      </c>
      <c r="EV20" s="18" t="s">
        <v>255</v>
      </c>
      <c r="EW20" s="18" t="s">
        <v>255</v>
      </c>
      <c r="EX20" s="18" t="s">
        <v>255</v>
      </c>
      <c r="EY20" s="18" t="s">
        <v>255</v>
      </c>
      <c r="EZ20" s="18" t="s">
        <v>255</v>
      </c>
      <c r="FA20" s="18" t="s">
        <v>255</v>
      </c>
      <c r="FB20" s="18" t="s">
        <v>255</v>
      </c>
      <c r="FC20" s="18" t="s">
        <v>255</v>
      </c>
      <c r="FD20" s="18" t="s">
        <v>255</v>
      </c>
      <c r="FE20" s="18" t="s">
        <v>255</v>
      </c>
      <c r="FF20" s="18" t="s">
        <v>255</v>
      </c>
      <c r="FG20" s="18" t="s">
        <v>255</v>
      </c>
      <c r="FH20" s="18" t="s">
        <v>255</v>
      </c>
      <c r="FI20" s="18" t="s">
        <v>255</v>
      </c>
      <c r="FJ20" s="18" t="s">
        <v>255</v>
      </c>
      <c r="FK20" s="18">
        <v>0</v>
      </c>
      <c r="FL20" s="18" t="s">
        <v>255</v>
      </c>
      <c r="FM20" s="18" t="s">
        <v>255</v>
      </c>
      <c r="FN20" s="18" t="s">
        <v>255</v>
      </c>
    </row>
    <row r="21" spans="1:170" s="14" customFormat="1" ht="32.25" customHeight="1" x14ac:dyDescent="0.15">
      <c r="A21" s="201"/>
      <c r="B21" s="195" t="s">
        <v>25</v>
      </c>
      <c r="C21" s="196"/>
      <c r="D21" s="21" t="s">
        <v>5</v>
      </c>
      <c r="E21" s="21" t="s">
        <v>5</v>
      </c>
      <c r="F21" s="21" t="s">
        <v>5</v>
      </c>
      <c r="G21" s="21" t="s">
        <v>5</v>
      </c>
      <c r="H21" s="21" t="s">
        <v>5</v>
      </c>
      <c r="I21" s="21" t="s">
        <v>5</v>
      </c>
      <c r="J21" s="21" t="s">
        <v>5</v>
      </c>
      <c r="K21" s="21" t="s">
        <v>5</v>
      </c>
      <c r="L21" s="21" t="s">
        <v>5</v>
      </c>
      <c r="M21" s="21" t="s">
        <v>5</v>
      </c>
      <c r="N21" s="21" t="s">
        <v>5</v>
      </c>
      <c r="O21" s="21" t="s">
        <v>5</v>
      </c>
      <c r="P21" s="21" t="s">
        <v>5</v>
      </c>
      <c r="Q21" s="21" t="s">
        <v>5</v>
      </c>
      <c r="R21" s="21" t="s">
        <v>5</v>
      </c>
      <c r="S21" s="21" t="s">
        <v>5</v>
      </c>
      <c r="T21" s="21" t="s">
        <v>5</v>
      </c>
      <c r="U21" s="21" t="s">
        <v>5</v>
      </c>
      <c r="V21" s="21" t="s">
        <v>5</v>
      </c>
      <c r="W21" s="21" t="s">
        <v>5</v>
      </c>
      <c r="X21" s="21" t="s">
        <v>5</v>
      </c>
      <c r="Y21" s="21" t="s">
        <v>5</v>
      </c>
      <c r="Z21" s="21" t="s">
        <v>5</v>
      </c>
      <c r="AA21" s="21" t="s">
        <v>5</v>
      </c>
      <c r="AB21" s="21" t="s">
        <v>5</v>
      </c>
      <c r="AC21" s="21" t="s">
        <v>5</v>
      </c>
      <c r="AD21" s="21" t="s">
        <v>5</v>
      </c>
      <c r="AE21" s="21" t="s">
        <v>5</v>
      </c>
      <c r="AF21" s="21" t="s">
        <v>5</v>
      </c>
      <c r="AG21" s="21" t="s">
        <v>5</v>
      </c>
      <c r="AH21" s="21" t="s">
        <v>5</v>
      </c>
      <c r="AI21" s="21" t="s">
        <v>5</v>
      </c>
      <c r="AJ21" s="21" t="s">
        <v>5</v>
      </c>
      <c r="AK21" s="21" t="s">
        <v>5</v>
      </c>
      <c r="AL21" s="21" t="s">
        <v>5</v>
      </c>
      <c r="AM21" s="21" t="s">
        <v>5</v>
      </c>
      <c r="AN21" s="21" t="s">
        <v>5</v>
      </c>
      <c r="AO21" s="21" t="s">
        <v>5</v>
      </c>
      <c r="AP21" s="21" t="s">
        <v>5</v>
      </c>
      <c r="AQ21" s="21" t="s">
        <v>5</v>
      </c>
      <c r="AR21" s="21" t="s">
        <v>5</v>
      </c>
      <c r="AS21" s="21" t="s">
        <v>5</v>
      </c>
      <c r="AT21" s="21" t="s">
        <v>5</v>
      </c>
      <c r="AU21" s="21" t="s">
        <v>5</v>
      </c>
      <c r="AV21" s="21" t="s">
        <v>5</v>
      </c>
      <c r="AW21" s="21" t="s">
        <v>5</v>
      </c>
      <c r="AX21" s="21" t="s">
        <v>5</v>
      </c>
      <c r="AY21" s="21" t="s">
        <v>5</v>
      </c>
      <c r="AZ21" s="21" t="s">
        <v>5</v>
      </c>
      <c r="BA21" s="21" t="s">
        <v>5</v>
      </c>
      <c r="BB21" s="21" t="s">
        <v>5</v>
      </c>
      <c r="BC21" s="21" t="s">
        <v>5</v>
      </c>
      <c r="BD21" s="21" t="s">
        <v>5</v>
      </c>
      <c r="BE21" s="21" t="s">
        <v>5</v>
      </c>
      <c r="BF21" s="21" t="s">
        <v>5</v>
      </c>
      <c r="BG21" s="21" t="s">
        <v>5</v>
      </c>
      <c r="BH21" s="21" t="s">
        <v>5</v>
      </c>
      <c r="BI21" s="21" t="s">
        <v>5</v>
      </c>
      <c r="BJ21" s="21" t="s">
        <v>5</v>
      </c>
      <c r="BK21" s="21" t="s">
        <v>5</v>
      </c>
      <c r="BL21" s="21" t="s">
        <v>5</v>
      </c>
      <c r="BM21" s="21" t="s">
        <v>5</v>
      </c>
      <c r="BN21" s="21" t="s">
        <v>5</v>
      </c>
      <c r="BO21" s="21" t="s">
        <v>5</v>
      </c>
      <c r="BP21" s="21" t="s">
        <v>5</v>
      </c>
      <c r="BQ21" s="21" t="s">
        <v>5</v>
      </c>
      <c r="BR21" s="21" t="s">
        <v>5</v>
      </c>
      <c r="BS21" s="21" t="s">
        <v>5</v>
      </c>
      <c r="BT21" s="21" t="s">
        <v>5</v>
      </c>
      <c r="BU21" s="21" t="s">
        <v>5</v>
      </c>
      <c r="BV21" s="21" t="s">
        <v>5</v>
      </c>
      <c r="BW21" s="21" t="s">
        <v>5</v>
      </c>
      <c r="BX21" s="21" t="s">
        <v>5</v>
      </c>
      <c r="BY21" s="21" t="s">
        <v>5</v>
      </c>
      <c r="BZ21" s="21" t="s">
        <v>5</v>
      </c>
      <c r="CA21" s="21" t="s">
        <v>5</v>
      </c>
      <c r="CB21" s="21" t="s">
        <v>5</v>
      </c>
      <c r="CC21" s="21" t="s">
        <v>5</v>
      </c>
      <c r="CD21" s="21" t="s">
        <v>5</v>
      </c>
      <c r="CE21" s="21" t="s">
        <v>5</v>
      </c>
      <c r="CF21" s="21" t="s">
        <v>5</v>
      </c>
      <c r="CG21" s="21" t="s">
        <v>5</v>
      </c>
      <c r="CH21" s="21" t="s">
        <v>5</v>
      </c>
      <c r="CI21" s="21" t="s">
        <v>5</v>
      </c>
      <c r="CJ21" s="21" t="s">
        <v>5</v>
      </c>
      <c r="CK21" s="21" t="s">
        <v>5</v>
      </c>
      <c r="CL21" s="21" t="s">
        <v>5</v>
      </c>
      <c r="CM21" s="21" t="s">
        <v>5</v>
      </c>
      <c r="CN21" s="21" t="s">
        <v>5</v>
      </c>
      <c r="CO21" s="21" t="s">
        <v>5</v>
      </c>
      <c r="CP21" s="21" t="s">
        <v>5</v>
      </c>
      <c r="CQ21" s="21" t="s">
        <v>5</v>
      </c>
      <c r="CR21" s="21" t="s">
        <v>5</v>
      </c>
      <c r="CS21" s="21" t="s">
        <v>5</v>
      </c>
      <c r="CT21" s="21" t="s">
        <v>5</v>
      </c>
      <c r="CU21" s="21" t="s">
        <v>5</v>
      </c>
      <c r="CV21" s="21" t="s">
        <v>5</v>
      </c>
      <c r="CW21" s="21" t="s">
        <v>5</v>
      </c>
      <c r="CX21" s="21" t="s">
        <v>5</v>
      </c>
      <c r="CY21" s="21" t="s">
        <v>5</v>
      </c>
      <c r="CZ21" s="21" t="s">
        <v>5</v>
      </c>
      <c r="DA21" s="21" t="s">
        <v>5</v>
      </c>
      <c r="DB21" s="21" t="s">
        <v>5</v>
      </c>
      <c r="DC21" s="21" t="s">
        <v>5</v>
      </c>
      <c r="DD21" s="21" t="s">
        <v>5</v>
      </c>
      <c r="DE21" s="21" t="s">
        <v>5</v>
      </c>
      <c r="DF21" s="21" t="s">
        <v>5</v>
      </c>
      <c r="DG21" s="21" t="s">
        <v>5</v>
      </c>
      <c r="DH21" s="21" t="s">
        <v>5</v>
      </c>
      <c r="DI21" s="21" t="s">
        <v>5</v>
      </c>
      <c r="DJ21" s="21" t="s">
        <v>5</v>
      </c>
      <c r="DK21" s="21" t="s">
        <v>5</v>
      </c>
      <c r="DL21" s="21" t="s">
        <v>5</v>
      </c>
      <c r="DM21" s="21" t="s">
        <v>5</v>
      </c>
      <c r="DN21" s="21" t="s">
        <v>5</v>
      </c>
      <c r="DO21" s="21" t="s">
        <v>5</v>
      </c>
      <c r="DP21" s="21" t="s">
        <v>5</v>
      </c>
      <c r="DQ21" s="21" t="s">
        <v>5</v>
      </c>
      <c r="DR21" s="21" t="s">
        <v>5</v>
      </c>
      <c r="DS21" s="21" t="s">
        <v>5</v>
      </c>
      <c r="DT21" s="21" t="s">
        <v>5</v>
      </c>
      <c r="DU21" s="21" t="s">
        <v>5</v>
      </c>
      <c r="DV21" s="21" t="s">
        <v>5</v>
      </c>
      <c r="DW21" s="21" t="s">
        <v>5</v>
      </c>
      <c r="DX21" s="21" t="s">
        <v>5</v>
      </c>
      <c r="DY21" s="21" t="s">
        <v>5</v>
      </c>
      <c r="DZ21" s="21" t="s">
        <v>5</v>
      </c>
      <c r="EA21" s="21" t="s">
        <v>5</v>
      </c>
      <c r="EB21" s="21" t="s">
        <v>5</v>
      </c>
      <c r="EC21" s="21" t="s">
        <v>5</v>
      </c>
      <c r="ED21" s="21" t="s">
        <v>5</v>
      </c>
      <c r="EE21" s="21" t="s">
        <v>5</v>
      </c>
      <c r="EF21" s="21" t="s">
        <v>5</v>
      </c>
      <c r="EG21" s="21" t="s">
        <v>5</v>
      </c>
      <c r="EH21" s="21" t="s">
        <v>5</v>
      </c>
      <c r="EI21" s="21" t="s">
        <v>5</v>
      </c>
      <c r="EJ21" s="21" t="s">
        <v>5</v>
      </c>
      <c r="EK21" s="21" t="s">
        <v>5</v>
      </c>
      <c r="EL21" s="21" t="s">
        <v>5</v>
      </c>
      <c r="EM21" s="21" t="s">
        <v>5</v>
      </c>
      <c r="EN21" s="21" t="s">
        <v>5</v>
      </c>
      <c r="EO21" s="21" t="s">
        <v>5</v>
      </c>
      <c r="EP21" s="21" t="s">
        <v>5</v>
      </c>
      <c r="EQ21" s="21" t="s">
        <v>5</v>
      </c>
      <c r="ER21" s="21" t="s">
        <v>5</v>
      </c>
      <c r="ES21" s="21" t="s">
        <v>5</v>
      </c>
      <c r="ET21" s="21" t="s">
        <v>5</v>
      </c>
      <c r="EU21" s="21" t="s">
        <v>5</v>
      </c>
      <c r="EV21" s="21" t="s">
        <v>5</v>
      </c>
      <c r="EW21" s="21" t="s">
        <v>5</v>
      </c>
      <c r="EX21" s="21" t="s">
        <v>5</v>
      </c>
      <c r="EY21" s="21" t="s">
        <v>5</v>
      </c>
      <c r="EZ21" s="21" t="s">
        <v>5</v>
      </c>
      <c r="FA21" s="21" t="s">
        <v>5</v>
      </c>
      <c r="FB21" s="21" t="s">
        <v>5</v>
      </c>
      <c r="FC21" s="21" t="s">
        <v>5</v>
      </c>
      <c r="FD21" s="21" t="s">
        <v>5</v>
      </c>
      <c r="FE21" s="21" t="s">
        <v>5</v>
      </c>
      <c r="FF21" s="21" t="s">
        <v>5</v>
      </c>
      <c r="FG21" s="21" t="s">
        <v>5</v>
      </c>
      <c r="FH21" s="21" t="s">
        <v>5</v>
      </c>
      <c r="FI21" s="21" t="s">
        <v>5</v>
      </c>
      <c r="FJ21" s="21" t="s">
        <v>5</v>
      </c>
      <c r="FK21" s="21" t="s">
        <v>5</v>
      </c>
      <c r="FL21" s="21" t="s">
        <v>5</v>
      </c>
      <c r="FM21" s="21" t="s">
        <v>5</v>
      </c>
      <c r="FN21" s="21" t="s">
        <v>5</v>
      </c>
    </row>
    <row r="22" spans="1:170" s="14" customFormat="1" ht="134.25" customHeight="1" x14ac:dyDescent="0.15">
      <c r="A22" s="201"/>
      <c r="B22" s="195" t="s">
        <v>26</v>
      </c>
      <c r="C22" s="196"/>
      <c r="D22" s="19">
        <v>1</v>
      </c>
      <c r="E22" s="19">
        <v>1</v>
      </c>
      <c r="F22" s="19">
        <v>1</v>
      </c>
      <c r="G22" s="19">
        <v>0</v>
      </c>
      <c r="H22" s="19">
        <v>0</v>
      </c>
      <c r="I22" s="21" t="s">
        <v>5</v>
      </c>
      <c r="J22" s="21" t="s">
        <v>5</v>
      </c>
      <c r="K22" s="21" t="s">
        <v>5</v>
      </c>
      <c r="L22" s="21" t="s">
        <v>5</v>
      </c>
      <c r="M22" s="21" t="s">
        <v>5</v>
      </c>
      <c r="N22" s="21" t="s">
        <v>5</v>
      </c>
      <c r="O22" s="21" t="s">
        <v>5</v>
      </c>
      <c r="P22" s="21" t="s">
        <v>5</v>
      </c>
      <c r="Q22" s="21" t="s">
        <v>5</v>
      </c>
      <c r="R22" s="21" t="s">
        <v>5</v>
      </c>
      <c r="S22" s="21" t="s">
        <v>5</v>
      </c>
      <c r="T22" s="21" t="s">
        <v>5</v>
      </c>
      <c r="U22" s="21" t="s">
        <v>5</v>
      </c>
      <c r="V22" s="21" t="s">
        <v>5</v>
      </c>
      <c r="W22" s="21" t="s">
        <v>5</v>
      </c>
      <c r="X22" s="21" t="s">
        <v>5</v>
      </c>
      <c r="Y22" s="21" t="s">
        <v>5</v>
      </c>
      <c r="Z22" s="21" t="s">
        <v>5</v>
      </c>
      <c r="AA22" s="21" t="s">
        <v>5</v>
      </c>
      <c r="AB22" s="21" t="s">
        <v>5</v>
      </c>
      <c r="AC22" s="21" t="s">
        <v>5</v>
      </c>
      <c r="AD22" s="21" t="s">
        <v>5</v>
      </c>
      <c r="AE22" s="21" t="s">
        <v>5</v>
      </c>
      <c r="AF22" s="21" t="s">
        <v>5</v>
      </c>
      <c r="AG22" s="21" t="s">
        <v>5</v>
      </c>
      <c r="AH22" s="21" t="s">
        <v>5</v>
      </c>
      <c r="AI22" s="21" t="s">
        <v>5</v>
      </c>
      <c r="AJ22" s="21" t="s">
        <v>5</v>
      </c>
      <c r="AK22" s="21" t="s">
        <v>5</v>
      </c>
      <c r="AL22" s="21" t="s">
        <v>5</v>
      </c>
      <c r="AM22" s="21" t="s">
        <v>5</v>
      </c>
      <c r="AN22" s="21" t="s">
        <v>5</v>
      </c>
      <c r="AO22" s="21" t="s">
        <v>5</v>
      </c>
      <c r="AP22" s="21" t="s">
        <v>5</v>
      </c>
      <c r="AQ22" s="21" t="s">
        <v>5</v>
      </c>
      <c r="AR22" s="21" t="s">
        <v>5</v>
      </c>
      <c r="AS22" s="21" t="s">
        <v>5</v>
      </c>
      <c r="AT22" s="21" t="s">
        <v>5</v>
      </c>
      <c r="AU22" s="21" t="s">
        <v>5</v>
      </c>
      <c r="AV22" s="21" t="s">
        <v>5</v>
      </c>
      <c r="AW22" s="21" t="s">
        <v>5</v>
      </c>
      <c r="AX22" s="21" t="s">
        <v>5</v>
      </c>
      <c r="AY22" s="21" t="s">
        <v>5</v>
      </c>
      <c r="AZ22" s="21" t="s">
        <v>5</v>
      </c>
      <c r="BA22" s="21" t="s">
        <v>5</v>
      </c>
      <c r="BB22" s="21" t="s">
        <v>5</v>
      </c>
      <c r="BC22" s="21" t="s">
        <v>5</v>
      </c>
      <c r="BD22" s="21" t="s">
        <v>5</v>
      </c>
      <c r="BE22" s="21" t="s">
        <v>5</v>
      </c>
      <c r="BF22" s="21" t="s">
        <v>5</v>
      </c>
      <c r="BG22" s="21" t="s">
        <v>5</v>
      </c>
      <c r="BH22" s="21" t="s">
        <v>5</v>
      </c>
      <c r="BI22" s="21" t="s">
        <v>5</v>
      </c>
      <c r="BJ22" s="21" t="s">
        <v>5</v>
      </c>
      <c r="BK22" s="21" t="s">
        <v>5</v>
      </c>
      <c r="BL22" s="21" t="s">
        <v>5</v>
      </c>
      <c r="BM22" s="21" t="s">
        <v>5</v>
      </c>
      <c r="BN22" s="21" t="s">
        <v>5</v>
      </c>
      <c r="BO22" s="21" t="s">
        <v>5</v>
      </c>
      <c r="BP22" s="21" t="s">
        <v>5</v>
      </c>
      <c r="BQ22" s="21" t="s">
        <v>5</v>
      </c>
      <c r="BR22" s="21" t="s">
        <v>5</v>
      </c>
      <c r="BS22" s="21" t="s">
        <v>5</v>
      </c>
      <c r="BT22" s="21" t="s">
        <v>5</v>
      </c>
      <c r="BU22" s="21" t="s">
        <v>5</v>
      </c>
      <c r="BV22" s="21" t="s">
        <v>5</v>
      </c>
      <c r="BW22" s="21" t="s">
        <v>5</v>
      </c>
      <c r="BX22" s="21" t="s">
        <v>5</v>
      </c>
      <c r="BY22" s="21" t="s">
        <v>5</v>
      </c>
      <c r="BZ22" s="21" t="s">
        <v>5</v>
      </c>
      <c r="CA22" s="21" t="s">
        <v>5</v>
      </c>
      <c r="CB22" s="21" t="s">
        <v>5</v>
      </c>
      <c r="CC22" s="21" t="s">
        <v>5</v>
      </c>
      <c r="CD22" s="21" t="s">
        <v>5</v>
      </c>
      <c r="CE22" s="21" t="s">
        <v>5</v>
      </c>
      <c r="CF22" s="21" t="s">
        <v>5</v>
      </c>
      <c r="CG22" s="21" t="s">
        <v>5</v>
      </c>
      <c r="CH22" s="21" t="s">
        <v>5</v>
      </c>
      <c r="CI22" s="21" t="s">
        <v>5</v>
      </c>
      <c r="CJ22" s="21" t="s">
        <v>5</v>
      </c>
      <c r="CK22" s="21" t="s">
        <v>5</v>
      </c>
      <c r="CL22" s="21" t="s">
        <v>5</v>
      </c>
      <c r="CM22" s="21" t="s">
        <v>5</v>
      </c>
      <c r="CN22" s="21" t="s">
        <v>5</v>
      </c>
      <c r="CO22" s="21" t="s">
        <v>5</v>
      </c>
      <c r="CP22" s="21" t="s">
        <v>5</v>
      </c>
      <c r="CQ22" s="21" t="s">
        <v>5</v>
      </c>
      <c r="CR22" s="21" t="s">
        <v>5</v>
      </c>
      <c r="CS22" s="21" t="s">
        <v>5</v>
      </c>
      <c r="CT22" s="21" t="s">
        <v>5</v>
      </c>
      <c r="CU22" s="21" t="s">
        <v>5</v>
      </c>
      <c r="CV22" s="21" t="s">
        <v>5</v>
      </c>
      <c r="CW22" s="21" t="s">
        <v>5</v>
      </c>
      <c r="CX22" s="21" t="s">
        <v>5</v>
      </c>
      <c r="CY22" s="21" t="s">
        <v>5</v>
      </c>
      <c r="CZ22" s="21" t="s">
        <v>5</v>
      </c>
      <c r="DA22" s="21" t="s">
        <v>5</v>
      </c>
      <c r="DB22" s="21" t="s">
        <v>5</v>
      </c>
      <c r="DC22" s="21" t="s">
        <v>5</v>
      </c>
      <c r="DD22" s="21" t="s">
        <v>5</v>
      </c>
      <c r="DE22" s="21" t="s">
        <v>5</v>
      </c>
      <c r="DF22" s="21" t="s">
        <v>5</v>
      </c>
      <c r="DG22" s="21" t="s">
        <v>5</v>
      </c>
      <c r="DH22" s="21" t="s">
        <v>5</v>
      </c>
      <c r="DI22" s="21" t="s">
        <v>5</v>
      </c>
      <c r="DJ22" s="21" t="s">
        <v>5</v>
      </c>
      <c r="DK22" s="21" t="s">
        <v>5</v>
      </c>
      <c r="DL22" s="21" t="s">
        <v>5</v>
      </c>
      <c r="DM22" s="21" t="s">
        <v>5</v>
      </c>
      <c r="DN22" s="21" t="s">
        <v>5</v>
      </c>
      <c r="DO22" s="21" t="s">
        <v>5</v>
      </c>
      <c r="DP22" s="21" t="s">
        <v>5</v>
      </c>
      <c r="DQ22" s="21" t="s">
        <v>5</v>
      </c>
      <c r="DR22" s="21" t="s">
        <v>5</v>
      </c>
      <c r="DS22" s="21" t="s">
        <v>5</v>
      </c>
      <c r="DT22" s="21" t="s">
        <v>5</v>
      </c>
      <c r="DU22" s="21" t="s">
        <v>5</v>
      </c>
      <c r="DV22" s="21" t="s">
        <v>5</v>
      </c>
      <c r="DW22" s="21" t="s">
        <v>5</v>
      </c>
      <c r="DX22" s="21" t="s">
        <v>5</v>
      </c>
      <c r="DY22" s="21" t="s">
        <v>5</v>
      </c>
      <c r="DZ22" s="21" t="s">
        <v>5</v>
      </c>
      <c r="EA22" s="21" t="s">
        <v>5</v>
      </c>
      <c r="EB22" s="21" t="s">
        <v>5</v>
      </c>
      <c r="EC22" s="21" t="s">
        <v>5</v>
      </c>
      <c r="ED22" s="21" t="s">
        <v>5</v>
      </c>
      <c r="EE22" s="21" t="s">
        <v>5</v>
      </c>
      <c r="EF22" s="21" t="s">
        <v>5</v>
      </c>
      <c r="EG22" s="21" t="s">
        <v>5</v>
      </c>
      <c r="EH22" s="21" t="s">
        <v>5</v>
      </c>
      <c r="EI22" s="21" t="s">
        <v>5</v>
      </c>
      <c r="EJ22" s="21" t="s">
        <v>5</v>
      </c>
      <c r="EK22" s="21" t="s">
        <v>5</v>
      </c>
      <c r="EL22" s="21" t="s">
        <v>5</v>
      </c>
      <c r="EM22" s="21" t="s">
        <v>5</v>
      </c>
      <c r="EN22" s="21" t="s">
        <v>5</v>
      </c>
      <c r="EO22" s="21" t="s">
        <v>5</v>
      </c>
      <c r="EP22" s="21" t="s">
        <v>5</v>
      </c>
      <c r="EQ22" s="21" t="s">
        <v>5</v>
      </c>
      <c r="ER22" s="21" t="s">
        <v>5</v>
      </c>
      <c r="ES22" s="21" t="s">
        <v>5</v>
      </c>
      <c r="ET22" s="21" t="s">
        <v>5</v>
      </c>
      <c r="EU22" s="21" t="s">
        <v>5</v>
      </c>
      <c r="EV22" s="21" t="s">
        <v>5</v>
      </c>
      <c r="EW22" s="21" t="s">
        <v>5</v>
      </c>
      <c r="EX22" s="21" t="s">
        <v>5</v>
      </c>
      <c r="EY22" s="21" t="s">
        <v>5</v>
      </c>
      <c r="EZ22" s="21" t="s">
        <v>5</v>
      </c>
      <c r="FA22" s="21" t="s">
        <v>5</v>
      </c>
      <c r="FB22" s="21" t="s">
        <v>5</v>
      </c>
      <c r="FC22" s="21" t="s">
        <v>5</v>
      </c>
      <c r="FD22" s="21" t="s">
        <v>5</v>
      </c>
      <c r="FE22" s="21" t="s">
        <v>5</v>
      </c>
      <c r="FF22" s="21" t="s">
        <v>5</v>
      </c>
      <c r="FG22" s="21" t="s">
        <v>5</v>
      </c>
      <c r="FH22" s="21" t="s">
        <v>5</v>
      </c>
      <c r="FI22" s="21" t="s">
        <v>5</v>
      </c>
      <c r="FJ22" s="21" t="s">
        <v>5</v>
      </c>
      <c r="FK22" s="21" t="s">
        <v>5</v>
      </c>
      <c r="FL22" s="21" t="s">
        <v>5</v>
      </c>
      <c r="FM22" s="21" t="s">
        <v>5</v>
      </c>
      <c r="FN22" s="21" t="s">
        <v>5</v>
      </c>
    </row>
    <row r="23" spans="1:170" s="14" customFormat="1" ht="21" customHeight="1" x14ac:dyDescent="0.15">
      <c r="A23" s="201"/>
      <c r="B23" s="197" t="s">
        <v>27</v>
      </c>
      <c r="C23" s="198"/>
      <c r="D23" s="21" t="s">
        <v>5</v>
      </c>
      <c r="E23" s="21" t="s">
        <v>5</v>
      </c>
      <c r="F23" s="21" t="s">
        <v>5</v>
      </c>
      <c r="G23" s="21" t="s">
        <v>5</v>
      </c>
      <c r="H23" s="21" t="s">
        <v>5</v>
      </c>
      <c r="I23" s="21" t="s">
        <v>5</v>
      </c>
      <c r="J23" s="21" t="s">
        <v>5</v>
      </c>
      <c r="K23" s="21" t="s">
        <v>5</v>
      </c>
      <c r="L23" s="21" t="s">
        <v>5</v>
      </c>
      <c r="M23" s="21" t="s">
        <v>5</v>
      </c>
      <c r="N23" s="21" t="s">
        <v>5</v>
      </c>
      <c r="O23" s="21" t="s">
        <v>5</v>
      </c>
      <c r="P23" s="21" t="s">
        <v>5</v>
      </c>
      <c r="Q23" s="21" t="s">
        <v>5</v>
      </c>
      <c r="R23" s="21" t="s">
        <v>5</v>
      </c>
      <c r="S23" s="21" t="s">
        <v>5</v>
      </c>
      <c r="T23" s="21" t="s">
        <v>5</v>
      </c>
      <c r="U23" s="21" t="s">
        <v>5</v>
      </c>
      <c r="V23" s="21" t="s">
        <v>5</v>
      </c>
      <c r="W23" s="21" t="s">
        <v>5</v>
      </c>
      <c r="X23" s="21" t="s">
        <v>5</v>
      </c>
      <c r="Y23" s="21" t="s">
        <v>5</v>
      </c>
      <c r="Z23" s="21" t="s">
        <v>5</v>
      </c>
      <c r="AA23" s="21" t="s">
        <v>5</v>
      </c>
      <c r="AB23" s="21" t="s">
        <v>5</v>
      </c>
      <c r="AC23" s="21" t="s">
        <v>5</v>
      </c>
      <c r="AD23" s="21" t="s">
        <v>5</v>
      </c>
      <c r="AE23" s="21" t="s">
        <v>5</v>
      </c>
      <c r="AF23" s="21" t="s">
        <v>5</v>
      </c>
      <c r="AG23" s="21" t="s">
        <v>5</v>
      </c>
      <c r="AH23" s="21" t="s">
        <v>5</v>
      </c>
      <c r="AI23" s="21" t="s">
        <v>5</v>
      </c>
      <c r="AJ23" s="21" t="s">
        <v>5</v>
      </c>
      <c r="AK23" s="21" t="s">
        <v>5</v>
      </c>
      <c r="AL23" s="21" t="s">
        <v>5</v>
      </c>
      <c r="AM23" s="21" t="s">
        <v>5</v>
      </c>
      <c r="AN23" s="21" t="s">
        <v>5</v>
      </c>
      <c r="AO23" s="21" t="s">
        <v>5</v>
      </c>
      <c r="AP23" s="21" t="s">
        <v>5</v>
      </c>
      <c r="AQ23" s="21" t="s">
        <v>5</v>
      </c>
      <c r="AR23" s="21" t="s">
        <v>5</v>
      </c>
      <c r="AS23" s="21" t="s">
        <v>5</v>
      </c>
      <c r="AT23" s="21" t="s">
        <v>5</v>
      </c>
      <c r="AU23" s="21" t="s">
        <v>5</v>
      </c>
      <c r="AV23" s="21" t="s">
        <v>5</v>
      </c>
      <c r="AW23" s="21" t="s">
        <v>5</v>
      </c>
      <c r="AX23" s="21" t="s">
        <v>5</v>
      </c>
      <c r="AY23" s="21" t="s">
        <v>5</v>
      </c>
      <c r="AZ23" s="21" t="s">
        <v>5</v>
      </c>
      <c r="BA23" s="21" t="s">
        <v>5</v>
      </c>
      <c r="BB23" s="21" t="s">
        <v>5</v>
      </c>
      <c r="BC23" s="21" t="s">
        <v>5</v>
      </c>
      <c r="BD23" s="21" t="s">
        <v>5</v>
      </c>
      <c r="BE23" s="21" t="s">
        <v>5</v>
      </c>
      <c r="BF23" s="21" t="s">
        <v>5</v>
      </c>
      <c r="BG23" s="21" t="s">
        <v>5</v>
      </c>
      <c r="BH23" s="21" t="s">
        <v>5</v>
      </c>
      <c r="BI23" s="21" t="s">
        <v>5</v>
      </c>
      <c r="BJ23" s="21" t="s">
        <v>5</v>
      </c>
      <c r="BK23" s="21" t="s">
        <v>5</v>
      </c>
      <c r="BL23" s="21" t="s">
        <v>5</v>
      </c>
      <c r="BM23" s="21" t="s">
        <v>5</v>
      </c>
      <c r="BN23" s="21" t="s">
        <v>5</v>
      </c>
      <c r="BO23" s="21" t="s">
        <v>5</v>
      </c>
      <c r="BP23" s="21" t="s">
        <v>5</v>
      </c>
      <c r="BQ23" s="21" t="s">
        <v>5</v>
      </c>
      <c r="BR23" s="21" t="s">
        <v>5</v>
      </c>
      <c r="BS23" s="21" t="s">
        <v>5</v>
      </c>
      <c r="BT23" s="21" t="s">
        <v>5</v>
      </c>
      <c r="BU23" s="21" t="s">
        <v>5</v>
      </c>
      <c r="BV23" s="21" t="s">
        <v>5</v>
      </c>
      <c r="BW23" s="21" t="s">
        <v>5</v>
      </c>
      <c r="BX23" s="21" t="s">
        <v>5</v>
      </c>
      <c r="BY23" s="21" t="s">
        <v>5</v>
      </c>
      <c r="BZ23" s="21" t="s">
        <v>5</v>
      </c>
      <c r="CA23" s="21" t="s">
        <v>5</v>
      </c>
      <c r="CB23" s="21" t="s">
        <v>5</v>
      </c>
      <c r="CC23" s="21" t="s">
        <v>5</v>
      </c>
      <c r="CD23" s="21" t="s">
        <v>5</v>
      </c>
      <c r="CE23" s="21" t="s">
        <v>5</v>
      </c>
      <c r="CF23" s="21" t="s">
        <v>5</v>
      </c>
      <c r="CG23" s="21" t="s">
        <v>5</v>
      </c>
      <c r="CH23" s="21" t="s">
        <v>5</v>
      </c>
      <c r="CI23" s="21" t="s">
        <v>5</v>
      </c>
      <c r="CJ23" s="21" t="s">
        <v>5</v>
      </c>
      <c r="CK23" s="21" t="s">
        <v>5</v>
      </c>
      <c r="CL23" s="21" t="s">
        <v>5</v>
      </c>
      <c r="CM23" s="21" t="s">
        <v>5</v>
      </c>
      <c r="CN23" s="21" t="s">
        <v>5</v>
      </c>
      <c r="CO23" s="21" t="s">
        <v>5</v>
      </c>
      <c r="CP23" s="21" t="s">
        <v>5</v>
      </c>
      <c r="CQ23" s="21" t="s">
        <v>5</v>
      </c>
      <c r="CR23" s="21" t="s">
        <v>5</v>
      </c>
      <c r="CS23" s="21" t="s">
        <v>5</v>
      </c>
      <c r="CT23" s="21" t="s">
        <v>5</v>
      </c>
      <c r="CU23" s="21" t="s">
        <v>5</v>
      </c>
      <c r="CV23" s="21" t="s">
        <v>5</v>
      </c>
      <c r="CW23" s="21" t="s">
        <v>5</v>
      </c>
      <c r="CX23" s="21" t="s">
        <v>5</v>
      </c>
      <c r="CY23" s="21" t="s">
        <v>5</v>
      </c>
      <c r="CZ23" s="21" t="s">
        <v>5</v>
      </c>
      <c r="DA23" s="21" t="s">
        <v>5</v>
      </c>
      <c r="DB23" s="21" t="s">
        <v>5</v>
      </c>
      <c r="DC23" s="21" t="s">
        <v>5</v>
      </c>
      <c r="DD23" s="21" t="s">
        <v>5</v>
      </c>
      <c r="DE23" s="21" t="s">
        <v>5</v>
      </c>
      <c r="DF23" s="21" t="s">
        <v>5</v>
      </c>
      <c r="DG23" s="21" t="s">
        <v>5</v>
      </c>
      <c r="DH23" s="21" t="s">
        <v>5</v>
      </c>
      <c r="DI23" s="21" t="s">
        <v>5</v>
      </c>
      <c r="DJ23" s="21" t="s">
        <v>5</v>
      </c>
      <c r="DK23" s="21" t="s">
        <v>5</v>
      </c>
      <c r="DL23" s="21" t="s">
        <v>5</v>
      </c>
      <c r="DM23" s="21" t="s">
        <v>5</v>
      </c>
      <c r="DN23" s="21" t="s">
        <v>5</v>
      </c>
      <c r="DO23" s="21" t="s">
        <v>5</v>
      </c>
      <c r="DP23" s="21" t="s">
        <v>5</v>
      </c>
      <c r="DQ23" s="21" t="s">
        <v>5</v>
      </c>
      <c r="DR23" s="21" t="s">
        <v>5</v>
      </c>
      <c r="DS23" s="21" t="s">
        <v>5</v>
      </c>
      <c r="DT23" s="21" t="s">
        <v>5</v>
      </c>
      <c r="DU23" s="21" t="s">
        <v>5</v>
      </c>
      <c r="DV23" s="21" t="s">
        <v>5</v>
      </c>
      <c r="DW23" s="21" t="s">
        <v>5</v>
      </c>
      <c r="DX23" s="21" t="s">
        <v>5</v>
      </c>
      <c r="DY23" s="21" t="s">
        <v>5</v>
      </c>
      <c r="DZ23" s="21" t="s">
        <v>5</v>
      </c>
      <c r="EA23" s="21" t="s">
        <v>5</v>
      </c>
      <c r="EB23" s="21" t="s">
        <v>5</v>
      </c>
      <c r="EC23" s="21" t="s">
        <v>5</v>
      </c>
      <c r="ED23" s="21" t="s">
        <v>5</v>
      </c>
      <c r="EE23" s="21" t="s">
        <v>5</v>
      </c>
      <c r="EF23" s="21" t="s">
        <v>5</v>
      </c>
      <c r="EG23" s="21" t="s">
        <v>5</v>
      </c>
      <c r="EH23" s="21" t="s">
        <v>5</v>
      </c>
      <c r="EI23" s="21" t="s">
        <v>5</v>
      </c>
      <c r="EJ23" s="21" t="s">
        <v>5</v>
      </c>
      <c r="EK23" s="21" t="s">
        <v>5</v>
      </c>
      <c r="EL23" s="21" t="s">
        <v>5</v>
      </c>
      <c r="EM23" s="21" t="s">
        <v>5</v>
      </c>
      <c r="EN23" s="21" t="s">
        <v>5</v>
      </c>
      <c r="EO23" s="21" t="s">
        <v>5</v>
      </c>
      <c r="EP23" s="21" t="s">
        <v>5</v>
      </c>
      <c r="EQ23" s="21" t="s">
        <v>5</v>
      </c>
      <c r="ER23" s="21" t="s">
        <v>5</v>
      </c>
      <c r="ES23" s="21" t="s">
        <v>5</v>
      </c>
      <c r="ET23" s="21" t="s">
        <v>5</v>
      </c>
      <c r="EU23" s="21" t="s">
        <v>5</v>
      </c>
      <c r="EV23" s="21" t="s">
        <v>5</v>
      </c>
      <c r="EW23" s="21" t="s">
        <v>5</v>
      </c>
      <c r="EX23" s="21" t="s">
        <v>5</v>
      </c>
      <c r="EY23" s="21" t="s">
        <v>5</v>
      </c>
      <c r="EZ23" s="21" t="s">
        <v>5</v>
      </c>
      <c r="FA23" s="21" t="s">
        <v>5</v>
      </c>
      <c r="FB23" s="21" t="s">
        <v>5</v>
      </c>
      <c r="FC23" s="21" t="s">
        <v>5</v>
      </c>
      <c r="FD23" s="21" t="s">
        <v>5</v>
      </c>
      <c r="FE23" s="21" t="s">
        <v>5</v>
      </c>
      <c r="FF23" s="21" t="s">
        <v>5</v>
      </c>
      <c r="FG23" s="21" t="s">
        <v>5</v>
      </c>
      <c r="FH23" s="21" t="s">
        <v>5</v>
      </c>
      <c r="FI23" s="21" t="s">
        <v>5</v>
      </c>
      <c r="FJ23" s="21" t="s">
        <v>5</v>
      </c>
      <c r="FK23" s="21" t="s">
        <v>5</v>
      </c>
      <c r="FL23" s="21" t="s">
        <v>5</v>
      </c>
      <c r="FM23" s="21" t="s">
        <v>5</v>
      </c>
      <c r="FN23" s="21" t="s">
        <v>5</v>
      </c>
    </row>
    <row r="24" spans="1:170" ht="82.5" customHeight="1" x14ac:dyDescent="0.15">
      <c r="A24" s="201"/>
      <c r="B24" s="193" t="s">
        <v>28</v>
      </c>
      <c r="C24" s="194"/>
      <c r="D24" s="19">
        <v>1</v>
      </c>
      <c r="E24" s="19">
        <v>1</v>
      </c>
      <c r="F24" s="19">
        <v>1</v>
      </c>
      <c r="G24" s="19">
        <v>0</v>
      </c>
      <c r="H24" s="18">
        <v>0</v>
      </c>
      <c r="I24" s="18">
        <v>1</v>
      </c>
      <c r="J24" s="18">
        <v>0</v>
      </c>
      <c r="K24" s="18">
        <v>1</v>
      </c>
      <c r="L24" s="18">
        <v>1</v>
      </c>
      <c r="M24" s="18">
        <v>1</v>
      </c>
      <c r="N24" s="18">
        <v>1</v>
      </c>
      <c r="O24" s="18">
        <v>0</v>
      </c>
      <c r="P24" s="18">
        <v>0</v>
      </c>
      <c r="Q24" s="18">
        <v>1</v>
      </c>
      <c r="R24" s="18">
        <v>1</v>
      </c>
      <c r="S24" s="18">
        <v>1</v>
      </c>
      <c r="T24" s="18">
        <v>1</v>
      </c>
      <c r="U24" s="18">
        <v>1</v>
      </c>
      <c r="V24" s="18">
        <v>1</v>
      </c>
      <c r="W24" s="18">
        <v>1</v>
      </c>
      <c r="X24" s="18">
        <v>1</v>
      </c>
      <c r="Y24" s="18">
        <v>1</v>
      </c>
      <c r="Z24" s="18">
        <v>1</v>
      </c>
      <c r="AA24" s="18">
        <v>1</v>
      </c>
      <c r="AB24" s="18">
        <v>1</v>
      </c>
      <c r="AC24" s="18">
        <v>1</v>
      </c>
      <c r="AD24" s="18">
        <v>1</v>
      </c>
      <c r="AE24" s="18">
        <v>1</v>
      </c>
      <c r="AF24" s="18">
        <v>1</v>
      </c>
      <c r="AG24" s="18">
        <v>1</v>
      </c>
      <c r="AH24" s="18">
        <v>1</v>
      </c>
      <c r="AI24" s="18">
        <v>1</v>
      </c>
      <c r="AJ24" s="18">
        <v>1</v>
      </c>
      <c r="AK24" s="18">
        <v>1</v>
      </c>
      <c r="AL24" s="18">
        <v>1</v>
      </c>
      <c r="AM24" s="18">
        <v>1</v>
      </c>
      <c r="AN24" s="18">
        <v>0</v>
      </c>
      <c r="AO24" s="18">
        <v>1</v>
      </c>
      <c r="AP24" s="18">
        <v>1</v>
      </c>
      <c r="AQ24" s="18">
        <v>1</v>
      </c>
      <c r="AR24" s="18">
        <v>1</v>
      </c>
      <c r="AS24" s="18">
        <v>1</v>
      </c>
      <c r="AT24" s="18">
        <v>1</v>
      </c>
      <c r="AU24" s="18">
        <v>1</v>
      </c>
      <c r="AV24" s="18">
        <v>1</v>
      </c>
      <c r="AW24" s="18">
        <v>1</v>
      </c>
      <c r="AX24" s="18">
        <v>1</v>
      </c>
      <c r="AY24" s="18">
        <v>1</v>
      </c>
      <c r="AZ24" s="18">
        <v>1</v>
      </c>
      <c r="BA24" s="18">
        <v>1</v>
      </c>
      <c r="BB24" s="18">
        <v>1</v>
      </c>
      <c r="BC24" s="18">
        <v>1</v>
      </c>
      <c r="BD24" s="18">
        <v>0</v>
      </c>
      <c r="BE24" s="18">
        <v>1</v>
      </c>
      <c r="BF24" s="18">
        <v>1</v>
      </c>
      <c r="BG24" s="18">
        <v>1</v>
      </c>
      <c r="BH24" s="18">
        <v>1</v>
      </c>
      <c r="BI24" s="18">
        <v>1</v>
      </c>
      <c r="BJ24" s="18">
        <v>1</v>
      </c>
      <c r="BK24" s="18">
        <v>1</v>
      </c>
      <c r="BL24" s="18">
        <v>1</v>
      </c>
      <c r="BM24" s="18">
        <v>1</v>
      </c>
      <c r="BN24" s="18">
        <v>1</v>
      </c>
      <c r="BO24" s="18">
        <v>1</v>
      </c>
      <c r="BP24" s="18">
        <v>1</v>
      </c>
      <c r="BQ24" s="18">
        <v>1</v>
      </c>
      <c r="BR24" s="18">
        <v>1</v>
      </c>
      <c r="BS24" s="18">
        <v>1</v>
      </c>
      <c r="BT24" s="18">
        <v>1</v>
      </c>
      <c r="BU24" s="18">
        <v>1</v>
      </c>
      <c r="BV24" s="18">
        <v>1</v>
      </c>
      <c r="BW24" s="18">
        <v>1</v>
      </c>
      <c r="BX24" s="18">
        <v>1</v>
      </c>
      <c r="BY24" s="18">
        <v>1</v>
      </c>
      <c r="BZ24" s="18">
        <v>1</v>
      </c>
      <c r="CA24" s="18">
        <v>1</v>
      </c>
      <c r="CB24" s="18">
        <v>1</v>
      </c>
      <c r="CC24" s="18">
        <v>1</v>
      </c>
      <c r="CD24" s="18">
        <v>1</v>
      </c>
      <c r="CE24" s="18">
        <v>1</v>
      </c>
      <c r="CF24" s="18">
        <v>1</v>
      </c>
      <c r="CG24" s="18">
        <v>0</v>
      </c>
      <c r="CH24" s="18">
        <v>1</v>
      </c>
      <c r="CI24" s="18">
        <v>1</v>
      </c>
      <c r="CJ24" s="18">
        <v>1</v>
      </c>
      <c r="CK24" s="18">
        <v>1</v>
      </c>
      <c r="CL24" s="18">
        <v>1</v>
      </c>
      <c r="CM24" s="18">
        <v>1</v>
      </c>
      <c r="CN24" s="18">
        <v>1</v>
      </c>
      <c r="CO24" s="18">
        <v>1</v>
      </c>
      <c r="CP24" s="18">
        <v>1</v>
      </c>
      <c r="CQ24" s="18">
        <v>1</v>
      </c>
      <c r="CR24" s="18">
        <v>1</v>
      </c>
      <c r="CS24" s="18">
        <v>1</v>
      </c>
      <c r="CT24" s="18">
        <v>1</v>
      </c>
      <c r="CU24" s="18">
        <v>1</v>
      </c>
      <c r="CV24" s="18">
        <v>1</v>
      </c>
      <c r="CW24" s="18">
        <v>1</v>
      </c>
      <c r="CX24" s="18">
        <v>0</v>
      </c>
      <c r="CY24" s="18">
        <v>1</v>
      </c>
      <c r="CZ24" s="18">
        <v>1</v>
      </c>
      <c r="DA24" s="18">
        <v>0</v>
      </c>
      <c r="DB24" s="18">
        <v>1</v>
      </c>
      <c r="DC24" s="18">
        <v>1</v>
      </c>
      <c r="DD24" s="18">
        <v>1</v>
      </c>
      <c r="DE24" s="18">
        <v>1</v>
      </c>
      <c r="DF24" s="18">
        <v>1</v>
      </c>
      <c r="DG24" s="18">
        <v>1</v>
      </c>
      <c r="DH24" s="18">
        <v>1</v>
      </c>
      <c r="DI24" s="18">
        <v>1</v>
      </c>
      <c r="DJ24" s="18">
        <v>1</v>
      </c>
      <c r="DK24" s="18">
        <v>1</v>
      </c>
      <c r="DL24" s="18">
        <v>1</v>
      </c>
      <c r="DM24" s="18">
        <v>1</v>
      </c>
      <c r="DN24" s="18">
        <v>1</v>
      </c>
      <c r="DO24" s="18">
        <v>1</v>
      </c>
      <c r="DP24" s="18">
        <v>1</v>
      </c>
      <c r="DQ24" s="18">
        <v>0</v>
      </c>
      <c r="DR24" s="18">
        <v>0</v>
      </c>
      <c r="DS24" s="18">
        <v>0</v>
      </c>
      <c r="DT24" s="18">
        <v>1</v>
      </c>
      <c r="DU24" s="18">
        <v>1</v>
      </c>
      <c r="DV24" s="18">
        <v>1</v>
      </c>
      <c r="DW24" s="18">
        <v>1</v>
      </c>
      <c r="DX24" s="18">
        <v>1</v>
      </c>
      <c r="DY24" s="18">
        <v>1</v>
      </c>
      <c r="DZ24" s="18">
        <v>1</v>
      </c>
      <c r="EA24" s="18">
        <v>1</v>
      </c>
      <c r="EB24" s="18">
        <v>0</v>
      </c>
      <c r="EC24" s="18">
        <v>1</v>
      </c>
      <c r="ED24" s="18">
        <v>1</v>
      </c>
      <c r="EE24" s="18">
        <v>1</v>
      </c>
      <c r="EF24" s="18">
        <v>1</v>
      </c>
      <c r="EG24" s="18">
        <v>1</v>
      </c>
      <c r="EH24" s="18">
        <v>1</v>
      </c>
      <c r="EI24" s="18">
        <v>1</v>
      </c>
      <c r="EJ24" s="18">
        <v>1</v>
      </c>
      <c r="EK24" s="18">
        <v>1</v>
      </c>
      <c r="EL24" s="18">
        <v>1</v>
      </c>
      <c r="EM24" s="18">
        <v>1</v>
      </c>
      <c r="EN24" s="18">
        <v>0</v>
      </c>
      <c r="EO24" s="18">
        <v>0</v>
      </c>
      <c r="EP24" s="18">
        <v>1</v>
      </c>
      <c r="EQ24" s="18">
        <v>1</v>
      </c>
      <c r="ER24" s="18">
        <v>1</v>
      </c>
      <c r="ES24" s="18">
        <v>1</v>
      </c>
      <c r="ET24" s="18">
        <v>1</v>
      </c>
      <c r="EU24" s="18">
        <v>0</v>
      </c>
      <c r="EV24" s="18">
        <v>1</v>
      </c>
      <c r="EW24" s="18">
        <v>0</v>
      </c>
      <c r="EX24" s="18">
        <v>1</v>
      </c>
      <c r="EY24" s="106">
        <v>1</v>
      </c>
      <c r="EZ24" s="18">
        <v>1</v>
      </c>
      <c r="FA24" s="18">
        <v>0</v>
      </c>
      <c r="FB24" s="18">
        <v>0</v>
      </c>
      <c r="FC24" s="18">
        <v>1</v>
      </c>
      <c r="FD24" s="18">
        <v>1</v>
      </c>
      <c r="FE24" s="18">
        <v>1</v>
      </c>
      <c r="FF24" s="18">
        <v>1</v>
      </c>
      <c r="FG24" s="18">
        <v>1</v>
      </c>
      <c r="FH24" s="18">
        <v>1</v>
      </c>
      <c r="FI24" s="18">
        <v>1</v>
      </c>
      <c r="FJ24" s="18">
        <v>1</v>
      </c>
      <c r="FK24" s="18">
        <v>1</v>
      </c>
      <c r="FL24" s="18">
        <v>1</v>
      </c>
      <c r="FM24" s="18">
        <v>1</v>
      </c>
      <c r="FN24" s="18">
        <v>1</v>
      </c>
    </row>
    <row r="25" spans="1:170" s="14" customFormat="1" ht="24.95" customHeight="1" x14ac:dyDescent="0.15">
      <c r="A25" s="201"/>
      <c r="B25" s="197" t="s">
        <v>29</v>
      </c>
      <c r="C25" s="198"/>
      <c r="D25" s="21" t="s">
        <v>5</v>
      </c>
      <c r="E25" s="21" t="s">
        <v>5</v>
      </c>
      <c r="F25" s="21" t="s">
        <v>5</v>
      </c>
      <c r="G25" s="21" t="s">
        <v>5</v>
      </c>
      <c r="H25" s="21" t="s">
        <v>5</v>
      </c>
      <c r="I25" s="21" t="s">
        <v>5</v>
      </c>
      <c r="J25" s="21" t="s">
        <v>5</v>
      </c>
      <c r="K25" s="21" t="s">
        <v>5</v>
      </c>
      <c r="L25" s="21" t="s">
        <v>5</v>
      </c>
      <c r="M25" s="21" t="s">
        <v>5</v>
      </c>
      <c r="N25" s="21" t="s">
        <v>5</v>
      </c>
      <c r="O25" s="21" t="s">
        <v>5</v>
      </c>
      <c r="P25" s="21" t="s">
        <v>5</v>
      </c>
      <c r="Q25" s="21" t="s">
        <v>5</v>
      </c>
      <c r="R25" s="21" t="s">
        <v>5</v>
      </c>
      <c r="S25" s="21" t="s">
        <v>5</v>
      </c>
      <c r="T25" s="21" t="s">
        <v>5</v>
      </c>
      <c r="U25" s="21" t="s">
        <v>5</v>
      </c>
      <c r="V25" s="21" t="s">
        <v>5</v>
      </c>
      <c r="W25" s="21" t="s">
        <v>5</v>
      </c>
      <c r="X25" s="21" t="s">
        <v>5</v>
      </c>
      <c r="Y25" s="21" t="s">
        <v>5</v>
      </c>
      <c r="Z25" s="21" t="s">
        <v>5</v>
      </c>
      <c r="AA25" s="21" t="s">
        <v>5</v>
      </c>
      <c r="AB25" s="21" t="s">
        <v>5</v>
      </c>
      <c r="AC25" s="21" t="s">
        <v>5</v>
      </c>
      <c r="AD25" s="21" t="s">
        <v>5</v>
      </c>
      <c r="AE25" s="21" t="s">
        <v>5</v>
      </c>
      <c r="AF25" s="21" t="s">
        <v>5</v>
      </c>
      <c r="AG25" s="21" t="s">
        <v>5</v>
      </c>
      <c r="AH25" s="21" t="s">
        <v>5</v>
      </c>
      <c r="AI25" s="21" t="s">
        <v>5</v>
      </c>
      <c r="AJ25" s="21" t="s">
        <v>5</v>
      </c>
      <c r="AK25" s="21" t="s">
        <v>5</v>
      </c>
      <c r="AL25" s="21" t="s">
        <v>5</v>
      </c>
      <c r="AM25" s="21" t="s">
        <v>5</v>
      </c>
      <c r="AN25" s="21" t="s">
        <v>5</v>
      </c>
      <c r="AO25" s="21" t="s">
        <v>5</v>
      </c>
      <c r="AP25" s="21" t="s">
        <v>5</v>
      </c>
      <c r="AQ25" s="21" t="s">
        <v>5</v>
      </c>
      <c r="AR25" s="21" t="s">
        <v>5</v>
      </c>
      <c r="AS25" s="21" t="s">
        <v>5</v>
      </c>
      <c r="AT25" s="21" t="s">
        <v>5</v>
      </c>
      <c r="AU25" s="21" t="s">
        <v>5</v>
      </c>
      <c r="AV25" s="21" t="s">
        <v>5</v>
      </c>
      <c r="AW25" s="21" t="s">
        <v>5</v>
      </c>
      <c r="AX25" s="21" t="s">
        <v>5</v>
      </c>
      <c r="AY25" s="21" t="s">
        <v>5</v>
      </c>
      <c r="AZ25" s="21" t="s">
        <v>5</v>
      </c>
      <c r="BA25" s="21" t="s">
        <v>5</v>
      </c>
      <c r="BB25" s="21" t="s">
        <v>5</v>
      </c>
      <c r="BC25" s="21" t="s">
        <v>5</v>
      </c>
      <c r="BD25" s="21" t="s">
        <v>5</v>
      </c>
      <c r="BE25" s="21" t="s">
        <v>5</v>
      </c>
      <c r="BF25" s="21" t="s">
        <v>5</v>
      </c>
      <c r="BG25" s="21" t="s">
        <v>5</v>
      </c>
      <c r="BH25" s="21" t="s">
        <v>5</v>
      </c>
      <c r="BI25" s="21" t="s">
        <v>5</v>
      </c>
      <c r="BJ25" s="21" t="s">
        <v>5</v>
      </c>
      <c r="BK25" s="21" t="s">
        <v>5</v>
      </c>
      <c r="BL25" s="21" t="s">
        <v>5</v>
      </c>
      <c r="BM25" s="21" t="s">
        <v>5</v>
      </c>
      <c r="BN25" s="21" t="s">
        <v>5</v>
      </c>
      <c r="BO25" s="21" t="s">
        <v>5</v>
      </c>
      <c r="BP25" s="21" t="s">
        <v>5</v>
      </c>
      <c r="BQ25" s="21" t="s">
        <v>5</v>
      </c>
      <c r="BR25" s="21" t="s">
        <v>5</v>
      </c>
      <c r="BS25" s="21" t="s">
        <v>5</v>
      </c>
      <c r="BT25" s="21" t="s">
        <v>5</v>
      </c>
      <c r="BU25" s="21" t="s">
        <v>5</v>
      </c>
      <c r="BV25" s="21" t="s">
        <v>5</v>
      </c>
      <c r="BW25" s="21" t="s">
        <v>5</v>
      </c>
      <c r="BX25" s="21" t="s">
        <v>5</v>
      </c>
      <c r="BY25" s="21" t="s">
        <v>5</v>
      </c>
      <c r="BZ25" s="21" t="s">
        <v>5</v>
      </c>
      <c r="CA25" s="21" t="s">
        <v>5</v>
      </c>
      <c r="CB25" s="21" t="s">
        <v>5</v>
      </c>
      <c r="CC25" s="21" t="s">
        <v>5</v>
      </c>
      <c r="CD25" s="21" t="s">
        <v>5</v>
      </c>
      <c r="CE25" s="21" t="s">
        <v>5</v>
      </c>
      <c r="CF25" s="21" t="s">
        <v>5</v>
      </c>
      <c r="CG25" s="21" t="s">
        <v>5</v>
      </c>
      <c r="CH25" s="21" t="s">
        <v>5</v>
      </c>
      <c r="CI25" s="21" t="s">
        <v>5</v>
      </c>
      <c r="CJ25" s="21" t="s">
        <v>5</v>
      </c>
      <c r="CK25" s="21" t="s">
        <v>5</v>
      </c>
      <c r="CL25" s="21" t="s">
        <v>5</v>
      </c>
      <c r="CM25" s="21" t="s">
        <v>5</v>
      </c>
      <c r="CN25" s="21" t="s">
        <v>5</v>
      </c>
      <c r="CO25" s="21" t="s">
        <v>5</v>
      </c>
      <c r="CP25" s="21" t="s">
        <v>5</v>
      </c>
      <c r="CQ25" s="21" t="s">
        <v>5</v>
      </c>
      <c r="CR25" s="21" t="s">
        <v>5</v>
      </c>
      <c r="CS25" s="21" t="s">
        <v>5</v>
      </c>
      <c r="CT25" s="21" t="s">
        <v>5</v>
      </c>
      <c r="CU25" s="21" t="s">
        <v>5</v>
      </c>
      <c r="CV25" s="21" t="s">
        <v>5</v>
      </c>
      <c r="CW25" s="21" t="s">
        <v>5</v>
      </c>
      <c r="CX25" s="21" t="s">
        <v>5</v>
      </c>
      <c r="CY25" s="21" t="s">
        <v>5</v>
      </c>
      <c r="CZ25" s="21" t="s">
        <v>5</v>
      </c>
      <c r="DA25" s="21" t="s">
        <v>5</v>
      </c>
      <c r="DB25" s="21" t="s">
        <v>5</v>
      </c>
      <c r="DC25" s="21" t="s">
        <v>5</v>
      </c>
      <c r="DD25" s="21" t="s">
        <v>5</v>
      </c>
      <c r="DE25" s="21" t="s">
        <v>5</v>
      </c>
      <c r="DF25" s="21" t="s">
        <v>5</v>
      </c>
      <c r="DG25" s="21" t="s">
        <v>5</v>
      </c>
      <c r="DH25" s="21" t="s">
        <v>5</v>
      </c>
      <c r="DI25" s="21" t="s">
        <v>5</v>
      </c>
      <c r="DJ25" s="21" t="s">
        <v>5</v>
      </c>
      <c r="DK25" s="21" t="s">
        <v>5</v>
      </c>
      <c r="DL25" s="21" t="s">
        <v>5</v>
      </c>
      <c r="DM25" s="21" t="s">
        <v>5</v>
      </c>
      <c r="DN25" s="21" t="s">
        <v>5</v>
      </c>
      <c r="DO25" s="21" t="s">
        <v>5</v>
      </c>
      <c r="DP25" s="21" t="s">
        <v>5</v>
      </c>
      <c r="DQ25" s="21" t="s">
        <v>5</v>
      </c>
      <c r="DR25" s="21" t="s">
        <v>5</v>
      </c>
      <c r="DS25" s="21" t="s">
        <v>5</v>
      </c>
      <c r="DT25" s="21" t="s">
        <v>5</v>
      </c>
      <c r="DU25" s="21" t="s">
        <v>5</v>
      </c>
      <c r="DV25" s="21" t="s">
        <v>5</v>
      </c>
      <c r="DW25" s="21" t="s">
        <v>5</v>
      </c>
      <c r="DX25" s="21" t="s">
        <v>5</v>
      </c>
      <c r="DY25" s="21" t="s">
        <v>5</v>
      </c>
      <c r="DZ25" s="21" t="s">
        <v>5</v>
      </c>
      <c r="EA25" s="21" t="s">
        <v>5</v>
      </c>
      <c r="EB25" s="21" t="s">
        <v>5</v>
      </c>
      <c r="EC25" s="21" t="s">
        <v>5</v>
      </c>
      <c r="ED25" s="21" t="s">
        <v>5</v>
      </c>
      <c r="EE25" s="21" t="s">
        <v>5</v>
      </c>
      <c r="EF25" s="21" t="s">
        <v>5</v>
      </c>
      <c r="EG25" s="21" t="s">
        <v>5</v>
      </c>
      <c r="EH25" s="21" t="s">
        <v>5</v>
      </c>
      <c r="EI25" s="21" t="s">
        <v>5</v>
      </c>
      <c r="EJ25" s="21" t="s">
        <v>5</v>
      </c>
      <c r="EK25" s="21" t="s">
        <v>5</v>
      </c>
      <c r="EL25" s="21" t="s">
        <v>5</v>
      </c>
      <c r="EM25" s="21" t="s">
        <v>5</v>
      </c>
      <c r="EN25" s="21" t="s">
        <v>5</v>
      </c>
      <c r="EO25" s="21" t="s">
        <v>5</v>
      </c>
      <c r="EP25" s="21" t="s">
        <v>5</v>
      </c>
      <c r="EQ25" s="21" t="s">
        <v>5</v>
      </c>
      <c r="ER25" s="21" t="s">
        <v>5</v>
      </c>
      <c r="ES25" s="21" t="s">
        <v>5</v>
      </c>
      <c r="ET25" s="21" t="s">
        <v>5</v>
      </c>
      <c r="EU25" s="21" t="s">
        <v>5</v>
      </c>
      <c r="EV25" s="21" t="s">
        <v>5</v>
      </c>
      <c r="EW25" s="21" t="s">
        <v>5</v>
      </c>
      <c r="EX25" s="21" t="s">
        <v>5</v>
      </c>
      <c r="EY25" s="21" t="s">
        <v>5</v>
      </c>
      <c r="EZ25" s="21" t="s">
        <v>5</v>
      </c>
      <c r="FA25" s="21" t="s">
        <v>5</v>
      </c>
      <c r="FB25" s="21" t="s">
        <v>5</v>
      </c>
      <c r="FC25" s="21" t="s">
        <v>5</v>
      </c>
      <c r="FD25" s="21" t="s">
        <v>5</v>
      </c>
      <c r="FE25" s="21" t="s">
        <v>5</v>
      </c>
      <c r="FF25" s="21" t="s">
        <v>5</v>
      </c>
      <c r="FG25" s="21" t="s">
        <v>5</v>
      </c>
      <c r="FH25" s="21" t="s">
        <v>5</v>
      </c>
      <c r="FI25" s="21" t="s">
        <v>5</v>
      </c>
      <c r="FJ25" s="21" t="s">
        <v>5</v>
      </c>
      <c r="FK25" s="21" t="s">
        <v>5</v>
      </c>
      <c r="FL25" s="21" t="s">
        <v>5</v>
      </c>
      <c r="FM25" s="21" t="s">
        <v>5</v>
      </c>
      <c r="FN25" s="21" t="s">
        <v>5</v>
      </c>
    </row>
    <row r="26" spans="1:170" ht="38.25" customHeight="1" x14ac:dyDescent="0.15">
      <c r="A26" s="201"/>
      <c r="B26" s="193" t="s">
        <v>30</v>
      </c>
      <c r="C26" s="194"/>
      <c r="D26" s="19">
        <v>1</v>
      </c>
      <c r="E26" s="19">
        <v>1</v>
      </c>
      <c r="F26" s="19">
        <v>1</v>
      </c>
      <c r="G26" s="19">
        <v>0</v>
      </c>
      <c r="H26" s="18" t="s">
        <v>255</v>
      </c>
      <c r="I26" s="18">
        <v>1</v>
      </c>
      <c r="J26" s="18">
        <v>1</v>
      </c>
      <c r="K26" s="18">
        <v>1</v>
      </c>
      <c r="L26" s="18">
        <v>0</v>
      </c>
      <c r="M26" s="18">
        <v>1</v>
      </c>
      <c r="N26" s="18">
        <v>1</v>
      </c>
      <c r="O26" s="18">
        <v>1</v>
      </c>
      <c r="P26" s="18">
        <v>1</v>
      </c>
      <c r="Q26" s="18">
        <v>1</v>
      </c>
      <c r="R26" s="18">
        <v>1</v>
      </c>
      <c r="S26" s="18">
        <v>1</v>
      </c>
      <c r="T26" s="18">
        <v>1</v>
      </c>
      <c r="U26" s="18">
        <v>0</v>
      </c>
      <c r="V26" s="18">
        <v>1</v>
      </c>
      <c r="W26" s="18">
        <v>1</v>
      </c>
      <c r="X26" s="18">
        <v>0</v>
      </c>
      <c r="Y26" s="18">
        <v>1</v>
      </c>
      <c r="Z26" s="18">
        <v>0</v>
      </c>
      <c r="AA26" s="18">
        <v>1</v>
      </c>
      <c r="AB26" s="18">
        <v>1</v>
      </c>
      <c r="AC26" s="18">
        <v>1</v>
      </c>
      <c r="AD26" s="18">
        <v>1</v>
      </c>
      <c r="AE26" s="18">
        <v>1</v>
      </c>
      <c r="AF26" s="18">
        <v>1</v>
      </c>
      <c r="AG26" s="18">
        <v>1</v>
      </c>
      <c r="AH26" s="18">
        <v>1</v>
      </c>
      <c r="AI26" s="18">
        <v>0</v>
      </c>
      <c r="AJ26" s="18">
        <v>0</v>
      </c>
      <c r="AK26" s="18">
        <v>0</v>
      </c>
      <c r="AL26" s="18">
        <v>1</v>
      </c>
      <c r="AM26" s="18">
        <v>0</v>
      </c>
      <c r="AN26" s="18">
        <v>0</v>
      </c>
      <c r="AO26" s="18">
        <v>1</v>
      </c>
      <c r="AP26" s="18">
        <v>1</v>
      </c>
      <c r="AQ26" s="18">
        <v>1</v>
      </c>
      <c r="AR26" s="18" t="s">
        <v>255</v>
      </c>
      <c r="AS26" s="18">
        <v>1</v>
      </c>
      <c r="AT26" s="18">
        <v>1</v>
      </c>
      <c r="AU26" s="18">
        <v>0</v>
      </c>
      <c r="AV26" s="18">
        <v>1</v>
      </c>
      <c r="AW26" s="18">
        <v>1</v>
      </c>
      <c r="AX26" s="18">
        <v>0</v>
      </c>
      <c r="AY26" s="18">
        <v>0</v>
      </c>
      <c r="AZ26" s="18">
        <v>1</v>
      </c>
      <c r="BA26" s="18">
        <v>0</v>
      </c>
      <c r="BB26" s="18">
        <v>1</v>
      </c>
      <c r="BC26" s="18">
        <v>1</v>
      </c>
      <c r="BD26" s="18" t="s">
        <v>255</v>
      </c>
      <c r="BE26" s="18">
        <v>1</v>
      </c>
      <c r="BF26" s="18">
        <v>1</v>
      </c>
      <c r="BG26" s="18">
        <v>1</v>
      </c>
      <c r="BH26" s="18">
        <v>1</v>
      </c>
      <c r="BI26" s="18">
        <v>1</v>
      </c>
      <c r="BJ26" s="18">
        <v>0</v>
      </c>
      <c r="BK26" s="18">
        <v>1</v>
      </c>
      <c r="BL26" s="18">
        <v>1</v>
      </c>
      <c r="BM26" s="18">
        <v>0</v>
      </c>
      <c r="BN26" s="18">
        <v>0</v>
      </c>
      <c r="BO26" s="18">
        <v>0</v>
      </c>
      <c r="BP26" s="18">
        <v>1</v>
      </c>
      <c r="BQ26" s="18">
        <v>0</v>
      </c>
      <c r="BR26" s="18">
        <v>0</v>
      </c>
      <c r="BS26" s="18">
        <v>0</v>
      </c>
      <c r="BT26" s="18">
        <v>1</v>
      </c>
      <c r="BU26" s="18">
        <v>1</v>
      </c>
      <c r="BV26" s="18">
        <v>1</v>
      </c>
      <c r="BW26" s="18">
        <v>1</v>
      </c>
      <c r="BX26" s="18">
        <v>1</v>
      </c>
      <c r="BY26" s="18">
        <v>1</v>
      </c>
      <c r="BZ26" s="18">
        <v>0</v>
      </c>
      <c r="CA26" s="18">
        <v>0</v>
      </c>
      <c r="CB26" s="18">
        <v>1</v>
      </c>
      <c r="CC26" s="18">
        <v>1</v>
      </c>
      <c r="CD26" s="18">
        <v>1</v>
      </c>
      <c r="CE26" s="18">
        <v>0</v>
      </c>
      <c r="CF26" s="18">
        <v>1</v>
      </c>
      <c r="CG26" s="18">
        <v>0</v>
      </c>
      <c r="CH26" s="18">
        <v>1</v>
      </c>
      <c r="CI26" s="18">
        <v>0</v>
      </c>
      <c r="CJ26" s="18">
        <v>1</v>
      </c>
      <c r="CK26" s="18">
        <v>1</v>
      </c>
      <c r="CL26" s="18">
        <v>1</v>
      </c>
      <c r="CM26" s="18">
        <v>1</v>
      </c>
      <c r="CN26" s="18">
        <v>1</v>
      </c>
      <c r="CO26" s="18">
        <v>1</v>
      </c>
      <c r="CP26" s="18">
        <v>0</v>
      </c>
      <c r="CQ26" s="18">
        <v>0</v>
      </c>
      <c r="CR26" s="18">
        <v>0</v>
      </c>
      <c r="CS26" s="18">
        <v>0</v>
      </c>
      <c r="CT26" s="18">
        <v>0</v>
      </c>
      <c r="CU26" s="18">
        <v>1</v>
      </c>
      <c r="CV26" s="18">
        <v>1</v>
      </c>
      <c r="CW26" s="18">
        <v>1</v>
      </c>
      <c r="CX26" s="18">
        <v>0</v>
      </c>
      <c r="CY26" s="18">
        <v>1</v>
      </c>
      <c r="CZ26" s="18">
        <v>1</v>
      </c>
      <c r="DA26" s="18">
        <v>0</v>
      </c>
      <c r="DB26" s="18">
        <v>1</v>
      </c>
      <c r="DC26" s="18">
        <v>0</v>
      </c>
      <c r="DD26" s="18">
        <v>0</v>
      </c>
      <c r="DE26" s="18">
        <v>1</v>
      </c>
      <c r="DF26" s="18">
        <v>0</v>
      </c>
      <c r="DG26" s="18">
        <v>0</v>
      </c>
      <c r="DH26" s="18">
        <v>1</v>
      </c>
      <c r="DI26" s="18">
        <v>1</v>
      </c>
      <c r="DJ26" s="18">
        <v>1</v>
      </c>
      <c r="DK26" s="18">
        <v>0</v>
      </c>
      <c r="DL26" s="18">
        <v>1</v>
      </c>
      <c r="DM26" s="18">
        <v>1</v>
      </c>
      <c r="DN26" s="18">
        <v>0</v>
      </c>
      <c r="DO26" s="18">
        <v>0</v>
      </c>
      <c r="DP26" s="18">
        <v>0</v>
      </c>
      <c r="DQ26" s="18">
        <v>0</v>
      </c>
      <c r="DR26" s="18">
        <v>0</v>
      </c>
      <c r="DS26" s="18">
        <v>0</v>
      </c>
      <c r="DT26" s="18">
        <v>0</v>
      </c>
      <c r="DU26" s="18">
        <v>1</v>
      </c>
      <c r="DV26" s="18">
        <v>1</v>
      </c>
      <c r="DW26" s="18">
        <v>1</v>
      </c>
      <c r="DX26" s="18">
        <v>0</v>
      </c>
      <c r="DY26" s="18">
        <v>0</v>
      </c>
      <c r="DZ26" s="18">
        <v>1</v>
      </c>
      <c r="EA26" s="18">
        <v>1</v>
      </c>
      <c r="EB26" s="18">
        <v>0</v>
      </c>
      <c r="EC26" s="18">
        <v>1</v>
      </c>
      <c r="ED26" s="18">
        <v>1</v>
      </c>
      <c r="EE26" s="18">
        <v>1</v>
      </c>
      <c r="EF26" s="18">
        <v>1</v>
      </c>
      <c r="EG26" s="18">
        <v>1</v>
      </c>
      <c r="EH26" s="18">
        <v>1</v>
      </c>
      <c r="EI26" s="18">
        <v>1</v>
      </c>
      <c r="EJ26" s="18">
        <v>1</v>
      </c>
      <c r="EK26" s="18">
        <v>1</v>
      </c>
      <c r="EL26" s="18">
        <v>1</v>
      </c>
      <c r="EM26" s="18">
        <v>1</v>
      </c>
      <c r="EN26" s="18">
        <v>0</v>
      </c>
      <c r="EO26" s="18">
        <v>0</v>
      </c>
      <c r="EP26" s="18">
        <v>1</v>
      </c>
      <c r="EQ26" s="18">
        <v>1</v>
      </c>
      <c r="ER26" s="18">
        <v>1</v>
      </c>
      <c r="ES26" s="18">
        <v>1</v>
      </c>
      <c r="ET26" s="18">
        <v>1</v>
      </c>
      <c r="EU26" s="18">
        <v>1</v>
      </c>
      <c r="EV26" s="18">
        <v>1</v>
      </c>
      <c r="EW26" s="18" t="s">
        <v>255</v>
      </c>
      <c r="EX26" s="18" t="s">
        <v>255</v>
      </c>
      <c r="EY26" s="18" t="s">
        <v>255</v>
      </c>
      <c r="EZ26" s="18" t="s">
        <v>255</v>
      </c>
      <c r="FA26" s="18" t="s">
        <v>255</v>
      </c>
      <c r="FB26" s="18" t="s">
        <v>255</v>
      </c>
      <c r="FC26" s="18" t="s">
        <v>255</v>
      </c>
      <c r="FD26" s="18" t="s">
        <v>255</v>
      </c>
      <c r="FE26" s="18" t="s">
        <v>255</v>
      </c>
      <c r="FF26" s="18" t="s">
        <v>255</v>
      </c>
      <c r="FG26" s="18" t="s">
        <v>255</v>
      </c>
      <c r="FH26" s="18" t="s">
        <v>255</v>
      </c>
      <c r="FI26" s="18" t="s">
        <v>255</v>
      </c>
      <c r="FJ26" s="18" t="s">
        <v>255</v>
      </c>
      <c r="FK26" s="18">
        <v>0</v>
      </c>
      <c r="FL26" s="18" t="s">
        <v>255</v>
      </c>
      <c r="FM26" s="18" t="s">
        <v>255</v>
      </c>
      <c r="FN26" s="18" t="s">
        <v>255</v>
      </c>
    </row>
    <row r="27" spans="1:170" s="14" customFormat="1" ht="21" customHeight="1" x14ac:dyDescent="0.15">
      <c r="A27" s="201"/>
      <c r="B27" s="197" t="s">
        <v>31</v>
      </c>
      <c r="C27" s="198"/>
      <c r="D27" s="21" t="s">
        <v>5</v>
      </c>
      <c r="E27" s="21" t="s">
        <v>5</v>
      </c>
      <c r="F27" s="21" t="s">
        <v>5</v>
      </c>
      <c r="G27" s="21" t="s">
        <v>5</v>
      </c>
      <c r="H27" s="21" t="s">
        <v>5</v>
      </c>
      <c r="I27" s="21" t="s">
        <v>5</v>
      </c>
      <c r="J27" s="21" t="s">
        <v>5</v>
      </c>
      <c r="K27" s="21" t="s">
        <v>5</v>
      </c>
      <c r="L27" s="21" t="s">
        <v>5</v>
      </c>
      <c r="M27" s="21" t="s">
        <v>5</v>
      </c>
      <c r="N27" s="21" t="s">
        <v>5</v>
      </c>
      <c r="O27" s="21" t="s">
        <v>5</v>
      </c>
      <c r="P27" s="21" t="s">
        <v>5</v>
      </c>
      <c r="Q27" s="21" t="s">
        <v>5</v>
      </c>
      <c r="R27" s="21" t="s">
        <v>5</v>
      </c>
      <c r="S27" s="21" t="s">
        <v>5</v>
      </c>
      <c r="T27" s="21" t="s">
        <v>5</v>
      </c>
      <c r="U27" s="21" t="s">
        <v>5</v>
      </c>
      <c r="V27" s="21" t="s">
        <v>5</v>
      </c>
      <c r="W27" s="21" t="s">
        <v>5</v>
      </c>
      <c r="X27" s="21" t="s">
        <v>5</v>
      </c>
      <c r="Y27" s="21" t="s">
        <v>5</v>
      </c>
      <c r="Z27" s="21" t="s">
        <v>5</v>
      </c>
      <c r="AA27" s="21" t="s">
        <v>5</v>
      </c>
      <c r="AB27" s="21" t="s">
        <v>5</v>
      </c>
      <c r="AC27" s="21" t="s">
        <v>5</v>
      </c>
      <c r="AD27" s="21" t="s">
        <v>5</v>
      </c>
      <c r="AE27" s="21" t="s">
        <v>5</v>
      </c>
      <c r="AF27" s="21" t="s">
        <v>5</v>
      </c>
      <c r="AG27" s="21" t="s">
        <v>5</v>
      </c>
      <c r="AH27" s="21" t="s">
        <v>5</v>
      </c>
      <c r="AI27" s="21" t="s">
        <v>5</v>
      </c>
      <c r="AJ27" s="21" t="s">
        <v>5</v>
      </c>
      <c r="AK27" s="21" t="s">
        <v>5</v>
      </c>
      <c r="AL27" s="21" t="s">
        <v>5</v>
      </c>
      <c r="AM27" s="21" t="s">
        <v>5</v>
      </c>
      <c r="AN27" s="21" t="s">
        <v>5</v>
      </c>
      <c r="AO27" s="21" t="s">
        <v>5</v>
      </c>
      <c r="AP27" s="21" t="s">
        <v>5</v>
      </c>
      <c r="AQ27" s="21" t="s">
        <v>5</v>
      </c>
      <c r="AR27" s="21" t="s">
        <v>5</v>
      </c>
      <c r="AS27" s="21" t="s">
        <v>5</v>
      </c>
      <c r="AT27" s="21" t="s">
        <v>5</v>
      </c>
      <c r="AU27" s="21" t="s">
        <v>5</v>
      </c>
      <c r="AV27" s="21" t="s">
        <v>5</v>
      </c>
      <c r="AW27" s="21" t="s">
        <v>5</v>
      </c>
      <c r="AX27" s="21" t="s">
        <v>5</v>
      </c>
      <c r="AY27" s="21" t="s">
        <v>5</v>
      </c>
      <c r="AZ27" s="21" t="s">
        <v>5</v>
      </c>
      <c r="BA27" s="21" t="s">
        <v>5</v>
      </c>
      <c r="BB27" s="21" t="s">
        <v>5</v>
      </c>
      <c r="BC27" s="21" t="s">
        <v>5</v>
      </c>
      <c r="BD27" s="21" t="s">
        <v>5</v>
      </c>
      <c r="BE27" s="21" t="s">
        <v>5</v>
      </c>
      <c r="BF27" s="21" t="s">
        <v>5</v>
      </c>
      <c r="BG27" s="21" t="s">
        <v>5</v>
      </c>
      <c r="BH27" s="21" t="s">
        <v>5</v>
      </c>
      <c r="BI27" s="21" t="s">
        <v>5</v>
      </c>
      <c r="BJ27" s="21" t="s">
        <v>5</v>
      </c>
      <c r="BK27" s="21" t="s">
        <v>5</v>
      </c>
      <c r="BL27" s="21" t="s">
        <v>5</v>
      </c>
      <c r="BM27" s="21" t="s">
        <v>5</v>
      </c>
      <c r="BN27" s="21" t="s">
        <v>5</v>
      </c>
      <c r="BO27" s="21" t="s">
        <v>5</v>
      </c>
      <c r="BP27" s="21" t="s">
        <v>5</v>
      </c>
      <c r="BQ27" s="21" t="s">
        <v>5</v>
      </c>
      <c r="BR27" s="21" t="s">
        <v>5</v>
      </c>
      <c r="BS27" s="21" t="s">
        <v>5</v>
      </c>
      <c r="BT27" s="21" t="s">
        <v>5</v>
      </c>
      <c r="BU27" s="21" t="s">
        <v>5</v>
      </c>
      <c r="BV27" s="21" t="s">
        <v>5</v>
      </c>
      <c r="BW27" s="21" t="s">
        <v>5</v>
      </c>
      <c r="BX27" s="21" t="s">
        <v>5</v>
      </c>
      <c r="BY27" s="21" t="s">
        <v>5</v>
      </c>
      <c r="BZ27" s="21" t="s">
        <v>5</v>
      </c>
      <c r="CA27" s="21" t="s">
        <v>5</v>
      </c>
      <c r="CB27" s="21" t="s">
        <v>5</v>
      </c>
      <c r="CC27" s="21" t="s">
        <v>5</v>
      </c>
      <c r="CD27" s="21" t="s">
        <v>5</v>
      </c>
      <c r="CE27" s="21" t="s">
        <v>5</v>
      </c>
      <c r="CF27" s="21" t="s">
        <v>5</v>
      </c>
      <c r="CG27" s="21" t="s">
        <v>5</v>
      </c>
      <c r="CH27" s="21" t="s">
        <v>5</v>
      </c>
      <c r="CI27" s="21" t="s">
        <v>5</v>
      </c>
      <c r="CJ27" s="21" t="s">
        <v>5</v>
      </c>
      <c r="CK27" s="21" t="s">
        <v>5</v>
      </c>
      <c r="CL27" s="21" t="s">
        <v>5</v>
      </c>
      <c r="CM27" s="21" t="s">
        <v>5</v>
      </c>
      <c r="CN27" s="21" t="s">
        <v>5</v>
      </c>
      <c r="CO27" s="21" t="s">
        <v>5</v>
      </c>
      <c r="CP27" s="21" t="s">
        <v>5</v>
      </c>
      <c r="CQ27" s="21" t="s">
        <v>5</v>
      </c>
      <c r="CR27" s="21" t="s">
        <v>5</v>
      </c>
      <c r="CS27" s="21" t="s">
        <v>5</v>
      </c>
      <c r="CT27" s="21" t="s">
        <v>5</v>
      </c>
      <c r="CU27" s="21" t="s">
        <v>5</v>
      </c>
      <c r="CV27" s="21" t="s">
        <v>5</v>
      </c>
      <c r="CW27" s="21" t="s">
        <v>5</v>
      </c>
      <c r="CX27" s="21" t="s">
        <v>5</v>
      </c>
      <c r="CY27" s="21" t="s">
        <v>5</v>
      </c>
      <c r="CZ27" s="21" t="s">
        <v>5</v>
      </c>
      <c r="DA27" s="21" t="s">
        <v>5</v>
      </c>
      <c r="DB27" s="21" t="s">
        <v>5</v>
      </c>
      <c r="DC27" s="21" t="s">
        <v>5</v>
      </c>
      <c r="DD27" s="21" t="s">
        <v>5</v>
      </c>
      <c r="DE27" s="21" t="s">
        <v>5</v>
      </c>
      <c r="DF27" s="21" t="s">
        <v>5</v>
      </c>
      <c r="DG27" s="21" t="s">
        <v>5</v>
      </c>
      <c r="DH27" s="21" t="s">
        <v>5</v>
      </c>
      <c r="DI27" s="21" t="s">
        <v>5</v>
      </c>
      <c r="DJ27" s="21" t="s">
        <v>5</v>
      </c>
      <c r="DK27" s="21" t="s">
        <v>5</v>
      </c>
      <c r="DL27" s="21" t="s">
        <v>5</v>
      </c>
      <c r="DM27" s="21" t="s">
        <v>5</v>
      </c>
      <c r="DN27" s="21" t="s">
        <v>5</v>
      </c>
      <c r="DO27" s="21" t="s">
        <v>5</v>
      </c>
      <c r="DP27" s="21" t="s">
        <v>5</v>
      </c>
      <c r="DQ27" s="21" t="s">
        <v>5</v>
      </c>
      <c r="DR27" s="21" t="s">
        <v>5</v>
      </c>
      <c r="DS27" s="21" t="s">
        <v>5</v>
      </c>
      <c r="DT27" s="21" t="s">
        <v>5</v>
      </c>
      <c r="DU27" s="21" t="s">
        <v>5</v>
      </c>
      <c r="DV27" s="21" t="s">
        <v>5</v>
      </c>
      <c r="DW27" s="21" t="s">
        <v>5</v>
      </c>
      <c r="DX27" s="21" t="s">
        <v>5</v>
      </c>
      <c r="DY27" s="21" t="s">
        <v>5</v>
      </c>
      <c r="DZ27" s="21" t="s">
        <v>5</v>
      </c>
      <c r="EA27" s="21" t="s">
        <v>5</v>
      </c>
      <c r="EB27" s="21" t="s">
        <v>5</v>
      </c>
      <c r="EC27" s="21" t="s">
        <v>5</v>
      </c>
      <c r="ED27" s="21" t="s">
        <v>5</v>
      </c>
      <c r="EE27" s="21" t="s">
        <v>5</v>
      </c>
      <c r="EF27" s="21" t="s">
        <v>5</v>
      </c>
      <c r="EG27" s="21" t="s">
        <v>5</v>
      </c>
      <c r="EH27" s="21" t="s">
        <v>5</v>
      </c>
      <c r="EI27" s="21" t="s">
        <v>5</v>
      </c>
      <c r="EJ27" s="21" t="s">
        <v>5</v>
      </c>
      <c r="EK27" s="21" t="s">
        <v>5</v>
      </c>
      <c r="EL27" s="21" t="s">
        <v>5</v>
      </c>
      <c r="EM27" s="21" t="s">
        <v>5</v>
      </c>
      <c r="EN27" s="21" t="s">
        <v>5</v>
      </c>
      <c r="EO27" s="21" t="s">
        <v>5</v>
      </c>
      <c r="EP27" s="21" t="s">
        <v>5</v>
      </c>
      <c r="EQ27" s="21" t="s">
        <v>5</v>
      </c>
      <c r="ER27" s="21" t="s">
        <v>5</v>
      </c>
      <c r="ES27" s="21" t="s">
        <v>5</v>
      </c>
      <c r="ET27" s="21" t="s">
        <v>5</v>
      </c>
      <c r="EU27" s="21" t="s">
        <v>5</v>
      </c>
      <c r="EV27" s="21" t="s">
        <v>5</v>
      </c>
      <c r="EW27" s="21" t="s">
        <v>5</v>
      </c>
      <c r="EX27" s="21" t="s">
        <v>5</v>
      </c>
      <c r="EY27" s="21" t="s">
        <v>5</v>
      </c>
      <c r="EZ27" s="21" t="s">
        <v>5</v>
      </c>
      <c r="FA27" s="21" t="s">
        <v>5</v>
      </c>
      <c r="FB27" s="21" t="s">
        <v>5</v>
      </c>
      <c r="FC27" s="21" t="s">
        <v>5</v>
      </c>
      <c r="FD27" s="21" t="s">
        <v>5</v>
      </c>
      <c r="FE27" s="21" t="s">
        <v>5</v>
      </c>
      <c r="FF27" s="21" t="s">
        <v>5</v>
      </c>
      <c r="FG27" s="21" t="s">
        <v>5</v>
      </c>
      <c r="FH27" s="21" t="s">
        <v>5</v>
      </c>
      <c r="FI27" s="21" t="s">
        <v>5</v>
      </c>
      <c r="FJ27" s="21" t="s">
        <v>5</v>
      </c>
      <c r="FK27" s="21" t="s">
        <v>5</v>
      </c>
      <c r="FL27" s="21" t="s">
        <v>5</v>
      </c>
      <c r="FM27" s="21" t="s">
        <v>5</v>
      </c>
      <c r="FN27" s="21" t="s">
        <v>5</v>
      </c>
    </row>
    <row r="28" spans="1:170" ht="38.25" customHeight="1" x14ac:dyDescent="0.15">
      <c r="A28" s="201"/>
      <c r="B28" s="193" t="s">
        <v>32</v>
      </c>
      <c r="C28" s="194"/>
      <c r="D28" s="19">
        <v>1</v>
      </c>
      <c r="E28" s="19">
        <v>1</v>
      </c>
      <c r="F28" s="19">
        <v>1</v>
      </c>
      <c r="G28" s="19" t="s">
        <v>255</v>
      </c>
      <c r="H28" s="18">
        <v>0</v>
      </c>
      <c r="I28" s="18" t="s">
        <v>255</v>
      </c>
      <c r="J28" s="18" t="s">
        <v>255</v>
      </c>
      <c r="K28" s="18">
        <v>0</v>
      </c>
      <c r="L28" s="18" t="s">
        <v>255</v>
      </c>
      <c r="M28" s="18">
        <v>0</v>
      </c>
      <c r="N28" s="18">
        <v>0</v>
      </c>
      <c r="O28" s="18" t="s">
        <v>302</v>
      </c>
      <c r="P28" s="18" t="s">
        <v>302</v>
      </c>
      <c r="Q28" s="18">
        <v>1</v>
      </c>
      <c r="R28" s="18">
        <v>1</v>
      </c>
      <c r="S28" s="18">
        <v>0</v>
      </c>
      <c r="T28" s="18" t="s">
        <v>255</v>
      </c>
      <c r="U28" s="18" t="s">
        <v>255</v>
      </c>
      <c r="V28" s="18" t="s">
        <v>255</v>
      </c>
      <c r="W28" s="18" t="s">
        <v>255</v>
      </c>
      <c r="X28" s="18" t="s">
        <v>255</v>
      </c>
      <c r="Y28" s="18" t="s">
        <v>255</v>
      </c>
      <c r="Z28" s="18">
        <v>0</v>
      </c>
      <c r="AA28" s="18">
        <v>0</v>
      </c>
      <c r="AB28" s="18">
        <v>1</v>
      </c>
      <c r="AC28" s="18">
        <v>0</v>
      </c>
      <c r="AD28" s="18" t="s">
        <v>255</v>
      </c>
      <c r="AE28" s="18" t="s">
        <v>255</v>
      </c>
      <c r="AF28" s="106">
        <v>0</v>
      </c>
      <c r="AG28" s="18" t="s">
        <v>255</v>
      </c>
      <c r="AH28" s="18">
        <v>1</v>
      </c>
      <c r="AI28" s="18" t="s">
        <v>255</v>
      </c>
      <c r="AJ28" s="18">
        <v>0</v>
      </c>
      <c r="AK28" s="18">
        <v>0</v>
      </c>
      <c r="AL28" s="18" t="s">
        <v>255</v>
      </c>
      <c r="AM28" s="18">
        <v>0</v>
      </c>
      <c r="AN28" s="18" t="s">
        <v>255</v>
      </c>
      <c r="AO28" s="18" t="s">
        <v>255</v>
      </c>
      <c r="AP28" s="18" t="s">
        <v>255</v>
      </c>
      <c r="AQ28" s="18" t="s">
        <v>255</v>
      </c>
      <c r="AR28" s="18" t="s">
        <v>255</v>
      </c>
      <c r="AS28" s="18" t="s">
        <v>255</v>
      </c>
      <c r="AT28" s="18">
        <v>0</v>
      </c>
      <c r="AU28" s="18" t="s">
        <v>255</v>
      </c>
      <c r="AV28" s="18" t="s">
        <v>255</v>
      </c>
      <c r="AW28" s="18">
        <v>0</v>
      </c>
      <c r="AX28" s="18" t="s">
        <v>255</v>
      </c>
      <c r="AY28" s="18" t="s">
        <v>255</v>
      </c>
      <c r="AZ28" s="18">
        <v>0</v>
      </c>
      <c r="BA28" s="18" t="s">
        <v>255</v>
      </c>
      <c r="BB28" s="18">
        <v>1</v>
      </c>
      <c r="BC28" s="18">
        <v>0</v>
      </c>
      <c r="BD28" s="18" t="s">
        <v>255</v>
      </c>
      <c r="BE28" s="18" t="s">
        <v>255</v>
      </c>
      <c r="BF28" s="18" t="s">
        <v>255</v>
      </c>
      <c r="BG28" s="18" t="s">
        <v>255</v>
      </c>
      <c r="BH28" s="18" t="s">
        <v>255</v>
      </c>
      <c r="BI28" s="18">
        <v>0</v>
      </c>
      <c r="BJ28" s="18">
        <v>0</v>
      </c>
      <c r="BK28" s="18" t="s">
        <v>255</v>
      </c>
      <c r="BL28" s="18" t="s">
        <v>255</v>
      </c>
      <c r="BM28" s="18" t="s">
        <v>255</v>
      </c>
      <c r="BN28" s="18" t="s">
        <v>255</v>
      </c>
      <c r="BO28" s="18" t="s">
        <v>255</v>
      </c>
      <c r="BP28" s="18" t="s">
        <v>255</v>
      </c>
      <c r="BQ28" s="18" t="s">
        <v>255</v>
      </c>
      <c r="BR28" s="18" t="s">
        <v>255</v>
      </c>
      <c r="BS28" s="18" t="s">
        <v>255</v>
      </c>
      <c r="BT28" s="18" t="s">
        <v>255</v>
      </c>
      <c r="BU28" s="18">
        <v>0</v>
      </c>
      <c r="BV28" s="18" t="s">
        <v>255</v>
      </c>
      <c r="BW28" s="18" t="s">
        <v>255</v>
      </c>
      <c r="BX28" s="18" t="s">
        <v>255</v>
      </c>
      <c r="BY28" s="18" t="s">
        <v>255</v>
      </c>
      <c r="BZ28" s="18" t="s">
        <v>255</v>
      </c>
      <c r="CA28" s="106">
        <v>0</v>
      </c>
      <c r="CB28" s="18" t="s">
        <v>255</v>
      </c>
      <c r="CC28" s="18">
        <v>1</v>
      </c>
      <c r="CD28" s="106">
        <v>0</v>
      </c>
      <c r="CE28" s="18" t="s">
        <v>255</v>
      </c>
      <c r="CF28" s="18">
        <v>0</v>
      </c>
      <c r="CG28" s="18" t="s">
        <v>255</v>
      </c>
      <c r="CH28" s="18" t="s">
        <v>255</v>
      </c>
      <c r="CI28" s="18" t="s">
        <v>255</v>
      </c>
      <c r="CJ28" s="18" t="s">
        <v>255</v>
      </c>
      <c r="CK28" s="18">
        <v>1</v>
      </c>
      <c r="CL28" s="18" t="s">
        <v>255</v>
      </c>
      <c r="CM28" s="18" t="s">
        <v>255</v>
      </c>
      <c r="CN28" s="18" t="s">
        <v>255</v>
      </c>
      <c r="CO28" s="18">
        <v>0</v>
      </c>
      <c r="CP28" s="18" t="s">
        <v>255</v>
      </c>
      <c r="CQ28" s="18" t="s">
        <v>255</v>
      </c>
      <c r="CR28" s="18">
        <v>0</v>
      </c>
      <c r="CS28" s="18" t="s">
        <v>255</v>
      </c>
      <c r="CT28" s="18" t="s">
        <v>255</v>
      </c>
      <c r="CU28" s="18" t="s">
        <v>255</v>
      </c>
      <c r="CV28" s="18" t="s">
        <v>255</v>
      </c>
      <c r="CW28" s="18">
        <v>0</v>
      </c>
      <c r="CX28" s="18" t="s">
        <v>255</v>
      </c>
      <c r="CY28" s="18" t="s">
        <v>255</v>
      </c>
      <c r="CZ28" s="18">
        <v>0</v>
      </c>
      <c r="DA28" s="18" t="s">
        <v>255</v>
      </c>
      <c r="DB28" s="18" t="s">
        <v>255</v>
      </c>
      <c r="DC28" s="18" t="s">
        <v>255</v>
      </c>
      <c r="DD28" s="18">
        <v>0</v>
      </c>
      <c r="DE28" s="18" t="s">
        <v>255</v>
      </c>
      <c r="DF28" s="18" t="s">
        <v>255</v>
      </c>
      <c r="DG28" s="18" t="s">
        <v>255</v>
      </c>
      <c r="DH28" s="18" t="s">
        <v>255</v>
      </c>
      <c r="DI28" s="18">
        <v>0</v>
      </c>
      <c r="DJ28" s="18" t="s">
        <v>255</v>
      </c>
      <c r="DK28" s="18">
        <v>1</v>
      </c>
      <c r="DL28" s="18">
        <v>0</v>
      </c>
      <c r="DM28" s="18" t="s">
        <v>255</v>
      </c>
      <c r="DN28" s="18" t="s">
        <v>255</v>
      </c>
      <c r="DO28" s="18">
        <v>0</v>
      </c>
      <c r="DP28" s="18" t="s">
        <v>255</v>
      </c>
      <c r="DQ28" s="18" t="s">
        <v>255</v>
      </c>
      <c r="DR28" s="18" t="s">
        <v>255</v>
      </c>
      <c r="DS28" s="18" t="s">
        <v>255</v>
      </c>
      <c r="DT28" s="18">
        <v>0</v>
      </c>
      <c r="DU28" s="18" t="s">
        <v>255</v>
      </c>
      <c r="DV28" s="18">
        <v>0</v>
      </c>
      <c r="DW28" s="18" t="s">
        <v>255</v>
      </c>
      <c r="DX28" s="18" t="s">
        <v>255</v>
      </c>
      <c r="DY28" s="18" t="s">
        <v>255</v>
      </c>
      <c r="DZ28" s="18" t="s">
        <v>255</v>
      </c>
      <c r="EA28" s="18" t="s">
        <v>255</v>
      </c>
      <c r="EB28" s="18">
        <v>0</v>
      </c>
      <c r="EC28" s="18" t="s">
        <v>255</v>
      </c>
      <c r="ED28" s="18" t="s">
        <v>255</v>
      </c>
      <c r="EE28" s="18" t="s">
        <v>255</v>
      </c>
      <c r="EF28" s="18" t="s">
        <v>255</v>
      </c>
      <c r="EG28" s="18" t="s">
        <v>255</v>
      </c>
      <c r="EH28" s="18" t="s">
        <v>255</v>
      </c>
      <c r="EI28" s="18" t="s">
        <v>255</v>
      </c>
      <c r="EJ28" s="18" t="s">
        <v>255</v>
      </c>
      <c r="EK28" s="18" t="s">
        <v>255</v>
      </c>
      <c r="EL28" s="18" t="s">
        <v>255</v>
      </c>
      <c r="EM28" s="18" t="s">
        <v>255</v>
      </c>
      <c r="EN28" s="18" t="s">
        <v>255</v>
      </c>
      <c r="EO28" s="18">
        <v>0</v>
      </c>
      <c r="EP28" s="18" t="s">
        <v>255</v>
      </c>
      <c r="EQ28" s="18">
        <v>0</v>
      </c>
      <c r="ER28" s="18" t="s">
        <v>255</v>
      </c>
      <c r="ES28" s="18">
        <v>0</v>
      </c>
      <c r="ET28" s="18">
        <v>0</v>
      </c>
      <c r="EU28" s="18">
        <v>1</v>
      </c>
      <c r="EV28" s="18" t="s">
        <v>255</v>
      </c>
      <c r="EW28" s="18" t="s">
        <v>255</v>
      </c>
      <c r="EX28" s="18">
        <v>0</v>
      </c>
      <c r="EY28" s="18" t="s">
        <v>255</v>
      </c>
      <c r="EZ28" s="18">
        <v>1</v>
      </c>
      <c r="FA28" s="18" t="s">
        <v>255</v>
      </c>
      <c r="FB28" s="18" t="s">
        <v>255</v>
      </c>
      <c r="FC28" s="18">
        <v>0</v>
      </c>
      <c r="FD28" s="18">
        <v>0</v>
      </c>
      <c r="FE28" s="18" t="s">
        <v>255</v>
      </c>
      <c r="FF28" s="18">
        <v>1</v>
      </c>
      <c r="FG28" s="18" t="s">
        <v>255</v>
      </c>
      <c r="FH28" s="18" t="s">
        <v>255</v>
      </c>
      <c r="FI28" s="18">
        <v>1</v>
      </c>
      <c r="FJ28" s="18">
        <v>0</v>
      </c>
      <c r="FK28" s="18">
        <v>0</v>
      </c>
      <c r="FL28" s="18">
        <v>1</v>
      </c>
      <c r="FM28" s="18" t="s">
        <v>255</v>
      </c>
      <c r="FN28" s="18" t="s">
        <v>255</v>
      </c>
    </row>
    <row r="29" spans="1:170" s="24" customFormat="1" ht="27.75" customHeight="1" x14ac:dyDescent="0.15">
      <c r="A29" s="190" t="s">
        <v>33</v>
      </c>
      <c r="B29" s="191"/>
      <c r="C29" s="192"/>
      <c r="D29" s="145">
        <f>D30/D31*100</f>
        <v>100</v>
      </c>
      <c r="E29" s="145">
        <f t="shared" ref="E29:G29" si="0">E30/E31*100</f>
        <v>100</v>
      </c>
      <c r="F29" s="145">
        <f t="shared" si="0"/>
        <v>100</v>
      </c>
      <c r="G29" s="145">
        <f t="shared" si="0"/>
        <v>0</v>
      </c>
      <c r="H29" s="145">
        <f t="shared" ref="H29" si="1">H30/H31*100</f>
        <v>21.428571428571427</v>
      </c>
      <c r="I29" s="145">
        <f t="shared" ref="I29" si="2">I30/I31*100</f>
        <v>66.666666666666657</v>
      </c>
      <c r="J29" s="145">
        <f t="shared" ref="J29:L29" si="3">J30/J31*100</f>
        <v>50</v>
      </c>
      <c r="K29" s="145">
        <f t="shared" si="3"/>
        <v>85.714285714285708</v>
      </c>
      <c r="L29" s="145">
        <f t="shared" si="3"/>
        <v>76.923076923076934</v>
      </c>
      <c r="M29" s="145">
        <f t="shared" ref="M29" si="4">M30/M31*100</f>
        <v>92.857142857142861</v>
      </c>
      <c r="N29" s="145">
        <f t="shared" ref="N29" si="5">N30/N31*100</f>
        <v>71.428571428571431</v>
      </c>
      <c r="O29" s="145">
        <f t="shared" ref="O29" si="6">O30/O31*100</f>
        <v>75</v>
      </c>
      <c r="P29" s="145">
        <f t="shared" ref="P29" si="7">P30/P31*100</f>
        <v>83.333333333333343</v>
      </c>
      <c r="Q29" s="145">
        <f t="shared" ref="Q29" si="8">Q30/Q31*100</f>
        <v>100</v>
      </c>
      <c r="R29" s="145">
        <f t="shared" ref="R29" si="9">R30/R31*100</f>
        <v>100</v>
      </c>
      <c r="S29" s="145">
        <f t="shared" ref="S29" si="10">S30/S31*100</f>
        <v>85.714285714285708</v>
      </c>
      <c r="T29" s="145">
        <f t="shared" ref="T29" si="11">T30/T31*100</f>
        <v>91.666666666666657</v>
      </c>
      <c r="U29" s="145">
        <f t="shared" ref="U29" si="12">U30/U31*100</f>
        <v>91.666666666666657</v>
      </c>
      <c r="V29" s="145">
        <f t="shared" ref="V29" si="13">V30/V31*100</f>
        <v>100</v>
      </c>
      <c r="W29" s="145">
        <f t="shared" ref="W29" si="14">W30/W31*100</f>
        <v>91.666666666666657</v>
      </c>
      <c r="X29" s="145">
        <f t="shared" ref="X29" si="15">X30/X31*100</f>
        <v>83.333333333333343</v>
      </c>
      <c r="Y29" s="145">
        <f t="shared" ref="Y29" si="16">Y30/Y31*100</f>
        <v>100</v>
      </c>
      <c r="Z29" s="145">
        <f t="shared" ref="Z29" si="17">Z30/Z31*100</f>
        <v>71.428571428571431</v>
      </c>
      <c r="AA29" s="145">
        <f t="shared" ref="AA29" si="18">AA30/AA31*100</f>
        <v>78.571428571428569</v>
      </c>
      <c r="AB29" s="145">
        <f t="shared" ref="AB29" si="19">AB30/AB31*100</f>
        <v>100</v>
      </c>
      <c r="AC29" s="145">
        <f t="shared" ref="AC29" si="20">AC30/AC31*100</f>
        <v>78.571428571428569</v>
      </c>
      <c r="AD29" s="145">
        <f t="shared" ref="AD29" si="21">AD30/AD31*100</f>
        <v>100</v>
      </c>
      <c r="AE29" s="145">
        <f t="shared" ref="AE29" si="22">AE30/AE31*100</f>
        <v>100</v>
      </c>
      <c r="AF29" s="145">
        <f t="shared" ref="AF29" si="23">AF30/AF31*100</f>
        <v>85.714285714285708</v>
      </c>
      <c r="AG29" s="145">
        <f t="shared" ref="AG29" si="24">AG30/AG31*100</f>
        <v>92.307692307692307</v>
      </c>
      <c r="AH29" s="145">
        <f t="shared" ref="AH29" si="25">AH30/AH31*100</f>
        <v>100</v>
      </c>
      <c r="AI29" s="145">
        <f t="shared" ref="AI29" si="26">AI30/AI31*100</f>
        <v>91.666666666666657</v>
      </c>
      <c r="AJ29" s="145">
        <f t="shared" ref="AJ29" si="27">AJ30/AJ31*100</f>
        <v>78.571428571428569</v>
      </c>
      <c r="AK29" s="145">
        <f t="shared" ref="AK29" si="28">AK30/AK31*100</f>
        <v>57.142857142857139</v>
      </c>
      <c r="AL29" s="145">
        <f t="shared" ref="AL29" si="29">AL30/AL31*100</f>
        <v>91.666666666666657</v>
      </c>
      <c r="AM29" s="145">
        <f t="shared" ref="AM29" si="30">AM30/AM31*100</f>
        <v>78.571428571428569</v>
      </c>
      <c r="AN29" s="145">
        <f t="shared" ref="AN29" si="31">AN30/AN31*100</f>
        <v>83.333333333333343</v>
      </c>
      <c r="AO29" s="145">
        <f t="shared" ref="AO29" si="32">AO30/AO31*100</f>
        <v>100</v>
      </c>
      <c r="AP29" s="145">
        <f t="shared" ref="AP29" si="33">AP30/AP31*100</f>
        <v>100</v>
      </c>
      <c r="AQ29" s="145">
        <f t="shared" ref="AQ29" si="34">AQ30/AQ31*100</f>
        <v>100</v>
      </c>
      <c r="AR29" s="145">
        <f t="shared" ref="AR29" si="35">AR30/AR31*100</f>
        <v>100</v>
      </c>
      <c r="AS29" s="145">
        <f t="shared" ref="AS29" si="36">AS30/AS31*100</f>
        <v>100</v>
      </c>
      <c r="AT29" s="145">
        <f t="shared" ref="AT29" si="37">AT30/AT31*100</f>
        <v>85.714285714285708</v>
      </c>
      <c r="AU29" s="145">
        <f t="shared" ref="AU29" si="38">AU30/AU31*100</f>
        <v>66.666666666666657</v>
      </c>
      <c r="AV29" s="145">
        <f t="shared" ref="AV29" si="39">AV30/AV31*100</f>
        <v>100</v>
      </c>
      <c r="AW29" s="145">
        <f t="shared" ref="AW29" si="40">AW30/AW31*100</f>
        <v>85.714285714285708</v>
      </c>
      <c r="AX29" s="145">
        <f t="shared" ref="AX29" si="41">AX30/AX31*100</f>
        <v>66.666666666666657</v>
      </c>
      <c r="AY29" s="145">
        <f t="shared" ref="AY29" si="42">AY30/AY31*100</f>
        <v>92.307692307692307</v>
      </c>
      <c r="AZ29" s="145">
        <f t="shared" ref="AZ29" si="43">AZ30/AZ31*100</f>
        <v>85.714285714285708</v>
      </c>
      <c r="BA29" s="145">
        <f t="shared" ref="BA29" si="44">BA30/BA31*100</f>
        <v>84.615384615384613</v>
      </c>
      <c r="BB29" s="145">
        <f t="shared" ref="BB29" si="45">BB30/BB31*100</f>
        <v>100</v>
      </c>
      <c r="BC29" s="145">
        <f t="shared" ref="BC29" si="46">BC30/BC31*100</f>
        <v>69.230769230769226</v>
      </c>
      <c r="BD29" s="145">
        <f t="shared" ref="BD29" si="47">BD30/BD31*100</f>
        <v>54.54545454545454</v>
      </c>
      <c r="BE29" s="145">
        <f t="shared" ref="BE29" si="48">BE30/BE31*100</f>
        <v>100</v>
      </c>
      <c r="BF29" s="145">
        <f t="shared" ref="BF29" si="49">BF30/BF31*100</f>
        <v>100</v>
      </c>
      <c r="BG29" s="145">
        <f t="shared" ref="BG29" si="50">BG30/BG31*100</f>
        <v>100</v>
      </c>
      <c r="BH29" s="145">
        <f t="shared" ref="BH29" si="51">BH30/BH31*100</f>
        <v>100</v>
      </c>
      <c r="BI29" s="145">
        <f t="shared" ref="BI29" si="52">BI30/BI31*100</f>
        <v>85.714285714285708</v>
      </c>
      <c r="BJ29" s="145">
        <f t="shared" ref="BJ29" si="53">BJ30/BJ31*100</f>
        <v>64.285714285714292</v>
      </c>
      <c r="BK29" s="145">
        <f t="shared" ref="BK29" si="54">BK30/BK31*100</f>
        <v>100</v>
      </c>
      <c r="BL29" s="145">
        <f t="shared" ref="BL29" si="55">BL30/BL31*100</f>
        <v>100</v>
      </c>
      <c r="BM29" s="145">
        <f t="shared" ref="BM29" si="56">BM30/BM31*100</f>
        <v>91.666666666666657</v>
      </c>
      <c r="BN29" s="145">
        <f t="shared" ref="BN29" si="57">BN30/BN31*100</f>
        <v>91.666666666666657</v>
      </c>
      <c r="BO29" s="145">
        <f t="shared" ref="BO29" si="58">BO30/BO31*100</f>
        <v>91.666666666666657</v>
      </c>
      <c r="BP29" s="145">
        <f t="shared" ref="BP29" si="59">BP30/BP31*100</f>
        <v>100</v>
      </c>
      <c r="BQ29" s="145">
        <f t="shared" ref="BQ29" si="60">BQ30/BQ31*100</f>
        <v>91.666666666666657</v>
      </c>
      <c r="BR29" s="145">
        <f t="shared" ref="BR29" si="61">BR30/BR31*100</f>
        <v>91.666666666666657</v>
      </c>
      <c r="BS29" s="145">
        <f t="shared" ref="BS29" si="62">BS30/BS31*100</f>
        <v>91.666666666666657</v>
      </c>
      <c r="BT29" s="145">
        <f t="shared" ref="BT29" si="63">BT30/BT31*100</f>
        <v>91.666666666666657</v>
      </c>
      <c r="BU29" s="145">
        <f t="shared" ref="BU29" si="64">BU30/BU31*100</f>
        <v>85.714285714285708</v>
      </c>
      <c r="BV29" s="145">
        <f t="shared" ref="BV29" si="65">BV30/BV31*100</f>
        <v>92.307692307692307</v>
      </c>
      <c r="BW29" s="145">
        <f t="shared" ref="BW29" si="66">BW30/BW31*100</f>
        <v>84.615384615384613</v>
      </c>
      <c r="BX29" s="145">
        <f t="shared" ref="BX29" si="67">BX30/BX31*100</f>
        <v>92.307692307692307</v>
      </c>
      <c r="BY29" s="145">
        <f t="shared" ref="BY29" si="68">BY30/BY31*100</f>
        <v>84.615384615384613</v>
      </c>
      <c r="BZ29" s="145">
        <f t="shared" ref="BZ29" si="69">BZ30/BZ31*100</f>
        <v>75</v>
      </c>
      <c r="CA29" s="145">
        <f t="shared" ref="CA29" si="70">CA30/CA31*100</f>
        <v>78.571428571428569</v>
      </c>
      <c r="CB29" s="145">
        <f t="shared" ref="CB29" si="71">CB30/CB31*100</f>
        <v>83.333333333333343</v>
      </c>
      <c r="CC29" s="145">
        <f t="shared" ref="CC29" si="72">CC30/CC31*100</f>
        <v>92.857142857142861</v>
      </c>
      <c r="CD29" s="145">
        <f t="shared" ref="CD29" si="73">CD30/CD31*100</f>
        <v>85.714285714285708</v>
      </c>
      <c r="CE29" s="145">
        <f t="shared" ref="CE29" si="74">CE30/CE31*100</f>
        <v>91.666666666666657</v>
      </c>
      <c r="CF29" s="145">
        <f t="shared" ref="CF29" si="75">CF30/CF31*100</f>
        <v>71.428571428571431</v>
      </c>
      <c r="CG29" s="145">
        <f t="shared" ref="CG29" si="76">CG30/CG31*100</f>
        <v>30</v>
      </c>
      <c r="CH29" s="145">
        <f t="shared" ref="CH29" si="77">CH30/CH31*100</f>
        <v>77.777777777777786</v>
      </c>
      <c r="CI29" s="145">
        <f t="shared" ref="CI29" si="78">CI30/CI31*100</f>
        <v>66.666666666666657</v>
      </c>
      <c r="CJ29" s="145">
        <f t="shared" ref="CJ29" si="79">CJ30/CJ31*100</f>
        <v>100</v>
      </c>
      <c r="CK29" s="145">
        <f t="shared" ref="CK29" si="80">CK30/CK31*100</f>
        <v>90.909090909090907</v>
      </c>
      <c r="CL29" s="145">
        <f t="shared" ref="CL29" si="81">CL30/CL31*100</f>
        <v>100</v>
      </c>
      <c r="CM29" s="145">
        <f t="shared" ref="CM29" si="82">CM30/CM31*100</f>
        <v>70</v>
      </c>
      <c r="CN29" s="145">
        <f t="shared" ref="CN29" si="83">CN30/CN31*100</f>
        <v>100</v>
      </c>
      <c r="CO29" s="145">
        <f t="shared" ref="CO29" si="84">CO30/CO31*100</f>
        <v>81.818181818181827</v>
      </c>
      <c r="CP29" s="145">
        <f t="shared" ref="CP29" si="85">CP30/CP31*100</f>
        <v>88.888888888888886</v>
      </c>
      <c r="CQ29" s="145">
        <f t="shared" ref="CQ29" si="86">CQ30/CQ31*100</f>
        <v>88.888888888888886</v>
      </c>
      <c r="CR29" s="145">
        <f t="shared" ref="CR29" si="87">CR30/CR31*100</f>
        <v>72.727272727272734</v>
      </c>
      <c r="CS29" s="145">
        <f t="shared" ref="CS29" si="88">CS30/CS31*100</f>
        <v>88.888888888888886</v>
      </c>
      <c r="CT29" s="145">
        <f t="shared" ref="CT29" si="89">CT30/CT31*100</f>
        <v>88.888888888888886</v>
      </c>
      <c r="CU29" s="145">
        <f t="shared" ref="CU29" si="90">CU30/CU31*100</f>
        <v>100</v>
      </c>
      <c r="CV29" s="145">
        <f t="shared" ref="CV29" si="91">CV30/CV31*100</f>
        <v>100</v>
      </c>
      <c r="CW29" s="145">
        <f t="shared" ref="CW29" si="92">CW30/CW31*100</f>
        <v>81.818181818181827</v>
      </c>
      <c r="CX29" s="145">
        <f t="shared" ref="CX29" si="93">CX30/CX31*100</f>
        <v>70</v>
      </c>
      <c r="CY29" s="145">
        <f t="shared" ref="CY29" si="94">CY30/CY31*100</f>
        <v>100</v>
      </c>
      <c r="CZ29" s="145">
        <f t="shared" ref="CZ29" si="95">CZ30/CZ31*100</f>
        <v>80</v>
      </c>
      <c r="DA29" s="145">
        <f t="shared" ref="DA29" si="96">DA30/DA31*100</f>
        <v>33.333333333333329</v>
      </c>
      <c r="DB29" s="145">
        <f t="shared" ref="DB29" si="97">DB30/DB31*100</f>
        <v>90</v>
      </c>
      <c r="DC29" s="145">
        <f t="shared" ref="DC29" si="98">DC30/DC31*100</f>
        <v>88.888888888888886</v>
      </c>
      <c r="DD29" s="145">
        <f t="shared" ref="DD29" si="99">DD30/DD31*100</f>
        <v>63.636363636363633</v>
      </c>
      <c r="DE29" s="145">
        <f t="shared" ref="DE29" si="100">DE30/DE31*100</f>
        <v>100</v>
      </c>
      <c r="DF29" s="145">
        <f t="shared" ref="DF29" si="101">DF30/DF31*100</f>
        <v>88.888888888888886</v>
      </c>
      <c r="DG29" s="145">
        <f t="shared" ref="DG29" si="102">DG30/DG31*100</f>
        <v>88.888888888888886</v>
      </c>
      <c r="DH29" s="145">
        <f t="shared" ref="DH29" si="103">DH30/DH31*100</f>
        <v>100</v>
      </c>
      <c r="DI29" s="145">
        <f t="shared" ref="DI29" si="104">DI30/DI31*100</f>
        <v>90.909090909090907</v>
      </c>
      <c r="DJ29" s="145">
        <f t="shared" ref="DJ29" si="105">DJ30/DJ31*100</f>
        <v>70</v>
      </c>
      <c r="DK29" s="145">
        <f t="shared" ref="DK29" si="106">DK30/DK31*100</f>
        <v>81.818181818181827</v>
      </c>
      <c r="DL29" s="145">
        <f t="shared" ref="DL29" si="107">DL30/DL31*100</f>
        <v>81.818181818181827</v>
      </c>
      <c r="DM29" s="145">
        <f t="shared" ref="DM29" si="108">DM30/DM31*100</f>
        <v>100</v>
      </c>
      <c r="DN29" s="145">
        <f t="shared" ref="DN29" si="109">DN30/DN31*100</f>
        <v>55.555555555555557</v>
      </c>
      <c r="DO29" s="145">
        <f t="shared" ref="DO29" si="110">DO30/DO31*100</f>
        <v>63.636363636363633</v>
      </c>
      <c r="DP29" s="145">
        <f t="shared" ref="DP29" si="111">DP30/DP31*100</f>
        <v>77.777777777777786</v>
      </c>
      <c r="DQ29" s="145">
        <f t="shared" ref="DQ29" si="112">DQ30/DQ31*100</f>
        <v>33.333333333333329</v>
      </c>
      <c r="DR29" s="145">
        <f t="shared" ref="DR29" si="113">DR30/DR31*100</f>
        <v>55.555555555555557</v>
      </c>
      <c r="DS29" s="145">
        <f t="shared" ref="DS29" si="114">DS30/DS31*100</f>
        <v>44.444444444444443</v>
      </c>
      <c r="DT29" s="145">
        <f t="shared" ref="DT29" si="115">DT30/DT31*100</f>
        <v>63.636363636363633</v>
      </c>
      <c r="DU29" s="145">
        <f t="shared" ref="DU29" si="116">DU30/DU31*100</f>
        <v>100</v>
      </c>
      <c r="DV29" s="145">
        <f t="shared" ref="DV29" si="117">DV30/DV31*100</f>
        <v>81.818181818181827</v>
      </c>
      <c r="DW29" s="145">
        <f t="shared" ref="DW29" si="118">DW30/DW31*100</f>
        <v>100</v>
      </c>
      <c r="DX29" s="145">
        <f t="shared" ref="DX29" si="119">DX30/DX31*100</f>
        <v>90</v>
      </c>
      <c r="DY29" s="145">
        <f t="shared" ref="DY29" si="120">DY30/DY31*100</f>
        <v>88.888888888888886</v>
      </c>
      <c r="DZ29" s="145">
        <f t="shared" ref="DZ29" si="121">DZ30/DZ31*100</f>
        <v>100</v>
      </c>
      <c r="EA29" s="145">
        <f t="shared" ref="EA29" si="122">EA30/EA31*100</f>
        <v>100</v>
      </c>
      <c r="EB29" s="145">
        <f t="shared" ref="EB29" si="123">EB30/EB31*100</f>
        <v>27.27272727272727</v>
      </c>
      <c r="EC29" s="145">
        <f t="shared" ref="EC29" si="124">EC30/EC31*100</f>
        <v>100</v>
      </c>
      <c r="ED29" s="145">
        <f t="shared" ref="ED29" si="125">ED30/ED31*100</f>
        <v>100</v>
      </c>
      <c r="EE29" s="145">
        <f t="shared" ref="EE29" si="126">EE30/EE31*100</f>
        <v>100</v>
      </c>
      <c r="EF29" s="145">
        <f t="shared" ref="EF29" si="127">EF30/EF31*100</f>
        <v>100</v>
      </c>
      <c r="EG29" s="145">
        <f t="shared" ref="EG29" si="128">EG30/EG31*100</f>
        <v>100</v>
      </c>
      <c r="EH29" s="145">
        <f t="shared" ref="EH29" si="129">EH30/EH31*100</f>
        <v>100</v>
      </c>
      <c r="EI29" s="145">
        <f t="shared" ref="EI29" si="130">EI30/EI31*100</f>
        <v>100</v>
      </c>
      <c r="EJ29" s="145">
        <f t="shared" ref="EJ29" si="131">EJ30/EJ31*100</f>
        <v>100</v>
      </c>
      <c r="EK29" s="145">
        <f t="shared" ref="EK29" si="132">EK30/EK31*100</f>
        <v>100</v>
      </c>
      <c r="EL29" s="145">
        <f t="shared" ref="EL29" si="133">EL30/EL31*100</f>
        <v>80</v>
      </c>
      <c r="EM29" s="145">
        <f t="shared" ref="EM29" si="134">EM30/EM31*100</f>
        <v>100</v>
      </c>
      <c r="EN29" s="145">
        <f t="shared" ref="EN29" si="135">EN30/EN31*100</f>
        <v>44.444444444444443</v>
      </c>
      <c r="EO29" s="145">
        <f t="shared" ref="EO29" si="136">EO30/EO31*100</f>
        <v>45.454545454545453</v>
      </c>
      <c r="EP29" s="145">
        <f t="shared" ref="EP29" si="137">EP30/EP31*100</f>
        <v>88.888888888888886</v>
      </c>
      <c r="EQ29" s="145">
        <f t="shared" ref="EQ29" si="138">EQ30/EQ31*100</f>
        <v>81.818181818181827</v>
      </c>
      <c r="ER29" s="145">
        <f t="shared" ref="ER29" si="139">ER30/ER31*100</f>
        <v>100</v>
      </c>
      <c r="ES29" s="145">
        <f t="shared" ref="ES29" si="140">ES30/ES31*100</f>
        <v>81.818181818181827</v>
      </c>
      <c r="ET29" s="145">
        <f t="shared" ref="ET29" si="141">ET30/ET31*100</f>
        <v>81.818181818181827</v>
      </c>
      <c r="EU29" s="145">
        <f t="shared" ref="EU29" si="142">EU30/EU31*100</f>
        <v>72.727272727272734</v>
      </c>
      <c r="EV29" s="145">
        <f t="shared" ref="EV29" si="143">EV30/EV31*100</f>
        <v>100</v>
      </c>
      <c r="EW29" s="145">
        <f t="shared" ref="EW29" si="144">EW30/EW31*100</f>
        <v>50</v>
      </c>
      <c r="EX29" s="145">
        <f t="shared" ref="EX29" si="145">EX30/EX31*100</f>
        <v>80</v>
      </c>
      <c r="EY29" s="145">
        <f t="shared" ref="EY29" si="146">EY30/EY31*100</f>
        <v>100</v>
      </c>
      <c r="EZ29" s="145">
        <f t="shared" ref="EZ29" si="147">EZ30/EZ31*100</f>
        <v>100</v>
      </c>
      <c r="FA29" s="145">
        <f t="shared" ref="FA29" si="148">FA30/FA31*100</f>
        <v>75</v>
      </c>
      <c r="FB29" s="145">
        <f t="shared" ref="FB29" si="149">FB30/FB31*100</f>
        <v>87.5</v>
      </c>
      <c r="FC29" s="145">
        <f t="shared" ref="FC29" si="150">FC30/FC31*100</f>
        <v>80</v>
      </c>
      <c r="FD29" s="145">
        <f t="shared" ref="FD29" si="151">FD30/FD31*100</f>
        <v>80</v>
      </c>
      <c r="FE29" s="145">
        <f t="shared" ref="FE29" si="152">FE30/FE31*100</f>
        <v>100</v>
      </c>
      <c r="FF29" s="145">
        <f t="shared" ref="FF29" si="153">FF30/FF31*100</f>
        <v>100</v>
      </c>
      <c r="FG29" s="145">
        <f t="shared" ref="FG29" si="154">FG30/FG31*100</f>
        <v>77.777777777777786</v>
      </c>
      <c r="FH29" s="145">
        <f t="shared" ref="FH29" si="155">FH30/FH31*100</f>
        <v>100</v>
      </c>
      <c r="FI29" s="145">
        <f t="shared" ref="FI29" si="156">FI30/FI31*100</f>
        <v>100</v>
      </c>
      <c r="FJ29" s="145">
        <f t="shared" ref="FJ29" si="157">FJ30/FJ31*100</f>
        <v>90</v>
      </c>
      <c r="FK29" s="145">
        <f t="shared" ref="FK29" si="158">FK30/FK31*100</f>
        <v>71.428571428571431</v>
      </c>
      <c r="FL29" s="145">
        <f t="shared" ref="FL29" si="159">FL30/FL31*100</f>
        <v>80</v>
      </c>
      <c r="FM29" s="145">
        <f t="shared" ref="FM29" si="160">FM30/FM31*100</f>
        <v>100</v>
      </c>
      <c r="FN29" s="145">
        <f t="shared" ref="FN29" si="161">FN30/FN31*100</f>
        <v>100</v>
      </c>
    </row>
    <row r="30" spans="1:170" s="24" customFormat="1" ht="27.75" customHeight="1" x14ac:dyDescent="0.15">
      <c r="A30" s="107"/>
      <c r="B30" s="110" t="s">
        <v>156</v>
      </c>
      <c r="C30" s="108"/>
      <c r="D30" s="109">
        <f>SUM(D7:D28)</f>
        <v>15</v>
      </c>
      <c r="E30" s="109">
        <f t="shared" ref="E30:G30" si="162">SUM(E7:E28)</f>
        <v>15</v>
      </c>
      <c r="F30" s="109">
        <f t="shared" si="162"/>
        <v>14</v>
      </c>
      <c r="G30" s="109">
        <f t="shared" si="162"/>
        <v>0</v>
      </c>
      <c r="H30" s="109">
        <f t="shared" ref="H30:J30" si="163">SUM(H7:H28)</f>
        <v>3</v>
      </c>
      <c r="I30" s="109">
        <f t="shared" si="163"/>
        <v>8</v>
      </c>
      <c r="J30" s="109">
        <f t="shared" si="163"/>
        <v>5</v>
      </c>
      <c r="K30" s="109">
        <f t="shared" ref="K30:L30" si="164">SUM(K7:K28)</f>
        <v>12</v>
      </c>
      <c r="L30" s="109">
        <f t="shared" si="164"/>
        <v>10</v>
      </c>
      <c r="M30" s="109">
        <f t="shared" ref="M30:BX30" si="165">SUM(M7:M28)</f>
        <v>13</v>
      </c>
      <c r="N30" s="109">
        <f t="shared" si="165"/>
        <v>10</v>
      </c>
      <c r="O30" s="109">
        <f t="shared" si="165"/>
        <v>9</v>
      </c>
      <c r="P30" s="109">
        <f t="shared" si="165"/>
        <v>10</v>
      </c>
      <c r="Q30" s="109">
        <f t="shared" si="165"/>
        <v>14</v>
      </c>
      <c r="R30" s="109">
        <f t="shared" si="165"/>
        <v>14</v>
      </c>
      <c r="S30" s="109">
        <f t="shared" si="165"/>
        <v>12</v>
      </c>
      <c r="T30" s="109">
        <f t="shared" si="165"/>
        <v>11</v>
      </c>
      <c r="U30" s="109">
        <f t="shared" si="165"/>
        <v>11</v>
      </c>
      <c r="V30" s="109">
        <f t="shared" si="165"/>
        <v>12</v>
      </c>
      <c r="W30" s="109">
        <f t="shared" si="165"/>
        <v>11</v>
      </c>
      <c r="X30" s="109">
        <f t="shared" si="165"/>
        <v>10</v>
      </c>
      <c r="Y30" s="109">
        <f t="shared" si="165"/>
        <v>12</v>
      </c>
      <c r="Z30" s="109">
        <f t="shared" si="165"/>
        <v>10</v>
      </c>
      <c r="AA30" s="109">
        <f t="shared" si="165"/>
        <v>11</v>
      </c>
      <c r="AB30" s="109">
        <f t="shared" si="165"/>
        <v>13</v>
      </c>
      <c r="AC30" s="109">
        <f t="shared" si="165"/>
        <v>11</v>
      </c>
      <c r="AD30" s="109">
        <f t="shared" si="165"/>
        <v>12</v>
      </c>
      <c r="AE30" s="109">
        <f t="shared" si="165"/>
        <v>12</v>
      </c>
      <c r="AF30" s="109">
        <f t="shared" si="165"/>
        <v>12</v>
      </c>
      <c r="AG30" s="109">
        <f t="shared" si="165"/>
        <v>12</v>
      </c>
      <c r="AH30" s="109">
        <f t="shared" si="165"/>
        <v>13</v>
      </c>
      <c r="AI30" s="109">
        <f t="shared" si="165"/>
        <v>11</v>
      </c>
      <c r="AJ30" s="109">
        <f t="shared" si="165"/>
        <v>11</v>
      </c>
      <c r="AK30" s="109">
        <f t="shared" si="165"/>
        <v>8</v>
      </c>
      <c r="AL30" s="109">
        <f t="shared" si="165"/>
        <v>11</v>
      </c>
      <c r="AM30" s="109">
        <f t="shared" si="165"/>
        <v>11</v>
      </c>
      <c r="AN30" s="109">
        <f t="shared" si="165"/>
        <v>10</v>
      </c>
      <c r="AO30" s="109">
        <f t="shared" si="165"/>
        <v>12</v>
      </c>
      <c r="AP30" s="109">
        <f t="shared" si="165"/>
        <v>13</v>
      </c>
      <c r="AQ30" s="109">
        <f t="shared" si="165"/>
        <v>12</v>
      </c>
      <c r="AR30" s="109">
        <f t="shared" si="165"/>
        <v>9</v>
      </c>
      <c r="AS30" s="109">
        <f t="shared" si="165"/>
        <v>12</v>
      </c>
      <c r="AT30" s="109">
        <f t="shared" si="165"/>
        <v>12</v>
      </c>
      <c r="AU30" s="109">
        <f t="shared" si="165"/>
        <v>8</v>
      </c>
      <c r="AV30" s="109">
        <f t="shared" si="165"/>
        <v>12</v>
      </c>
      <c r="AW30" s="109">
        <f t="shared" si="165"/>
        <v>12</v>
      </c>
      <c r="AX30" s="109">
        <f t="shared" si="165"/>
        <v>8</v>
      </c>
      <c r="AY30" s="109">
        <f t="shared" si="165"/>
        <v>12</v>
      </c>
      <c r="AZ30" s="109">
        <f t="shared" si="165"/>
        <v>12</v>
      </c>
      <c r="BA30" s="109">
        <f t="shared" si="165"/>
        <v>11</v>
      </c>
      <c r="BB30" s="109">
        <f t="shared" si="165"/>
        <v>14</v>
      </c>
      <c r="BC30" s="109">
        <f t="shared" si="165"/>
        <v>9</v>
      </c>
      <c r="BD30" s="109">
        <f t="shared" si="165"/>
        <v>6</v>
      </c>
      <c r="BE30" s="109">
        <f t="shared" si="165"/>
        <v>12</v>
      </c>
      <c r="BF30" s="109">
        <f t="shared" si="165"/>
        <v>12</v>
      </c>
      <c r="BG30" s="109">
        <f t="shared" si="165"/>
        <v>12</v>
      </c>
      <c r="BH30" s="109">
        <f t="shared" si="165"/>
        <v>12</v>
      </c>
      <c r="BI30" s="109">
        <f t="shared" si="165"/>
        <v>12</v>
      </c>
      <c r="BJ30" s="109">
        <f t="shared" si="165"/>
        <v>9</v>
      </c>
      <c r="BK30" s="109">
        <f t="shared" si="165"/>
        <v>12</v>
      </c>
      <c r="BL30" s="109">
        <f t="shared" si="165"/>
        <v>12</v>
      </c>
      <c r="BM30" s="109">
        <f t="shared" si="165"/>
        <v>11</v>
      </c>
      <c r="BN30" s="109">
        <f t="shared" si="165"/>
        <v>11</v>
      </c>
      <c r="BO30" s="109">
        <f t="shared" si="165"/>
        <v>11</v>
      </c>
      <c r="BP30" s="109">
        <f t="shared" si="165"/>
        <v>12</v>
      </c>
      <c r="BQ30" s="109">
        <f t="shared" si="165"/>
        <v>11</v>
      </c>
      <c r="BR30" s="109">
        <f t="shared" si="165"/>
        <v>11</v>
      </c>
      <c r="BS30" s="109">
        <f t="shared" si="165"/>
        <v>11</v>
      </c>
      <c r="BT30" s="109">
        <f t="shared" si="165"/>
        <v>11</v>
      </c>
      <c r="BU30" s="109">
        <f t="shared" si="165"/>
        <v>12</v>
      </c>
      <c r="BV30" s="109">
        <f t="shared" si="165"/>
        <v>12</v>
      </c>
      <c r="BW30" s="109">
        <f t="shared" si="165"/>
        <v>11</v>
      </c>
      <c r="BX30" s="109">
        <f t="shared" si="165"/>
        <v>12</v>
      </c>
      <c r="BY30" s="109">
        <f t="shared" ref="BY30:EJ30" si="166">SUM(BY7:BY28)</f>
        <v>11</v>
      </c>
      <c r="BZ30" s="109">
        <f t="shared" si="166"/>
        <v>9</v>
      </c>
      <c r="CA30" s="109">
        <f t="shared" si="166"/>
        <v>11</v>
      </c>
      <c r="CB30" s="109">
        <f t="shared" si="166"/>
        <v>10</v>
      </c>
      <c r="CC30" s="109">
        <f t="shared" si="166"/>
        <v>13</v>
      </c>
      <c r="CD30" s="109">
        <f t="shared" si="166"/>
        <v>12</v>
      </c>
      <c r="CE30" s="109">
        <f t="shared" si="166"/>
        <v>11</v>
      </c>
      <c r="CF30" s="109">
        <f t="shared" si="166"/>
        <v>10</v>
      </c>
      <c r="CG30" s="109">
        <f t="shared" si="166"/>
        <v>3</v>
      </c>
      <c r="CH30" s="109">
        <f t="shared" si="166"/>
        <v>7</v>
      </c>
      <c r="CI30" s="109">
        <f t="shared" si="166"/>
        <v>6</v>
      </c>
      <c r="CJ30" s="109">
        <f t="shared" si="166"/>
        <v>9</v>
      </c>
      <c r="CK30" s="109">
        <f t="shared" si="166"/>
        <v>10</v>
      </c>
      <c r="CL30" s="109">
        <f t="shared" si="166"/>
        <v>9</v>
      </c>
      <c r="CM30" s="109">
        <f t="shared" si="166"/>
        <v>7</v>
      </c>
      <c r="CN30" s="109">
        <f t="shared" si="166"/>
        <v>9</v>
      </c>
      <c r="CO30" s="109">
        <f t="shared" si="166"/>
        <v>9</v>
      </c>
      <c r="CP30" s="109">
        <f t="shared" si="166"/>
        <v>8</v>
      </c>
      <c r="CQ30" s="109">
        <f t="shared" si="166"/>
        <v>8</v>
      </c>
      <c r="CR30" s="109">
        <f t="shared" si="166"/>
        <v>8</v>
      </c>
      <c r="CS30" s="109">
        <f t="shared" si="166"/>
        <v>8</v>
      </c>
      <c r="CT30" s="109">
        <f t="shared" si="166"/>
        <v>8</v>
      </c>
      <c r="CU30" s="109">
        <f t="shared" si="166"/>
        <v>9</v>
      </c>
      <c r="CV30" s="109">
        <f t="shared" si="166"/>
        <v>9</v>
      </c>
      <c r="CW30" s="109">
        <f t="shared" si="166"/>
        <v>9</v>
      </c>
      <c r="CX30" s="109">
        <f t="shared" si="166"/>
        <v>7</v>
      </c>
      <c r="CY30" s="109">
        <f t="shared" si="166"/>
        <v>9</v>
      </c>
      <c r="CZ30" s="109">
        <f t="shared" si="166"/>
        <v>8</v>
      </c>
      <c r="DA30" s="109">
        <f t="shared" si="166"/>
        <v>3</v>
      </c>
      <c r="DB30" s="109">
        <f t="shared" si="166"/>
        <v>9</v>
      </c>
      <c r="DC30" s="109">
        <f t="shared" si="166"/>
        <v>8</v>
      </c>
      <c r="DD30" s="109">
        <f t="shared" si="166"/>
        <v>7</v>
      </c>
      <c r="DE30" s="109">
        <f t="shared" si="166"/>
        <v>9</v>
      </c>
      <c r="DF30" s="109">
        <f t="shared" si="166"/>
        <v>8</v>
      </c>
      <c r="DG30" s="109">
        <f t="shared" si="166"/>
        <v>8</v>
      </c>
      <c r="DH30" s="109">
        <f t="shared" si="166"/>
        <v>10</v>
      </c>
      <c r="DI30" s="109">
        <f t="shared" si="166"/>
        <v>10</v>
      </c>
      <c r="DJ30" s="109">
        <f t="shared" si="166"/>
        <v>7</v>
      </c>
      <c r="DK30" s="109">
        <f t="shared" si="166"/>
        <v>9</v>
      </c>
      <c r="DL30" s="109">
        <f t="shared" si="166"/>
        <v>9</v>
      </c>
      <c r="DM30" s="109">
        <f t="shared" si="166"/>
        <v>9</v>
      </c>
      <c r="DN30" s="109">
        <f t="shared" si="166"/>
        <v>5</v>
      </c>
      <c r="DO30" s="109">
        <f t="shared" si="166"/>
        <v>7</v>
      </c>
      <c r="DP30" s="109">
        <f t="shared" si="166"/>
        <v>7</v>
      </c>
      <c r="DQ30" s="109">
        <f t="shared" si="166"/>
        <v>3</v>
      </c>
      <c r="DR30" s="109">
        <f t="shared" si="166"/>
        <v>5</v>
      </c>
      <c r="DS30" s="109">
        <f t="shared" si="166"/>
        <v>4</v>
      </c>
      <c r="DT30" s="109">
        <f t="shared" si="166"/>
        <v>7</v>
      </c>
      <c r="DU30" s="109">
        <f t="shared" si="166"/>
        <v>9</v>
      </c>
      <c r="DV30" s="109">
        <f t="shared" si="166"/>
        <v>9</v>
      </c>
      <c r="DW30" s="109">
        <f t="shared" si="166"/>
        <v>10</v>
      </c>
      <c r="DX30" s="109">
        <f t="shared" si="166"/>
        <v>9</v>
      </c>
      <c r="DY30" s="109">
        <f t="shared" si="166"/>
        <v>8</v>
      </c>
      <c r="DZ30" s="109">
        <f t="shared" si="166"/>
        <v>9</v>
      </c>
      <c r="EA30" s="109">
        <f t="shared" si="166"/>
        <v>9</v>
      </c>
      <c r="EB30" s="109">
        <f t="shared" si="166"/>
        <v>3</v>
      </c>
      <c r="EC30" s="109">
        <f t="shared" si="166"/>
        <v>9</v>
      </c>
      <c r="ED30" s="109">
        <f t="shared" si="166"/>
        <v>9</v>
      </c>
      <c r="EE30" s="109">
        <f t="shared" si="166"/>
        <v>9</v>
      </c>
      <c r="EF30" s="109">
        <f t="shared" si="166"/>
        <v>9</v>
      </c>
      <c r="EG30" s="109">
        <f t="shared" si="166"/>
        <v>9</v>
      </c>
      <c r="EH30" s="109">
        <f t="shared" si="166"/>
        <v>9</v>
      </c>
      <c r="EI30" s="109">
        <f t="shared" si="166"/>
        <v>9</v>
      </c>
      <c r="EJ30" s="109">
        <f t="shared" si="166"/>
        <v>9</v>
      </c>
      <c r="EK30" s="109">
        <f t="shared" ref="EK30:FN30" si="167">SUM(EK7:EK28)</f>
        <v>9</v>
      </c>
      <c r="EL30" s="109">
        <f t="shared" si="167"/>
        <v>8</v>
      </c>
      <c r="EM30" s="109">
        <f t="shared" si="167"/>
        <v>9</v>
      </c>
      <c r="EN30" s="109">
        <f t="shared" si="167"/>
        <v>4</v>
      </c>
      <c r="EO30" s="109">
        <f t="shared" si="167"/>
        <v>5</v>
      </c>
      <c r="EP30" s="109">
        <f t="shared" si="167"/>
        <v>8</v>
      </c>
      <c r="EQ30" s="109">
        <f t="shared" si="167"/>
        <v>9</v>
      </c>
      <c r="ER30" s="109">
        <f t="shared" si="167"/>
        <v>9</v>
      </c>
      <c r="ES30" s="109">
        <f t="shared" si="167"/>
        <v>9</v>
      </c>
      <c r="ET30" s="109">
        <f t="shared" si="167"/>
        <v>9</v>
      </c>
      <c r="EU30" s="109">
        <f t="shared" si="167"/>
        <v>8</v>
      </c>
      <c r="EV30" s="109">
        <f t="shared" si="167"/>
        <v>9</v>
      </c>
      <c r="EW30" s="109">
        <f t="shared" si="167"/>
        <v>4</v>
      </c>
      <c r="EX30" s="109">
        <f t="shared" si="167"/>
        <v>8</v>
      </c>
      <c r="EY30" s="109">
        <f t="shared" si="167"/>
        <v>8</v>
      </c>
      <c r="EZ30" s="109">
        <f t="shared" si="167"/>
        <v>10</v>
      </c>
      <c r="FA30" s="109">
        <f t="shared" si="167"/>
        <v>6</v>
      </c>
      <c r="FB30" s="109">
        <f t="shared" si="167"/>
        <v>7</v>
      </c>
      <c r="FC30" s="109">
        <f t="shared" si="167"/>
        <v>8</v>
      </c>
      <c r="FD30" s="109">
        <f t="shared" si="167"/>
        <v>8</v>
      </c>
      <c r="FE30" s="109">
        <f t="shared" si="167"/>
        <v>8</v>
      </c>
      <c r="FF30" s="109">
        <f t="shared" si="167"/>
        <v>10</v>
      </c>
      <c r="FG30" s="109">
        <f t="shared" si="167"/>
        <v>7</v>
      </c>
      <c r="FH30" s="109">
        <f t="shared" si="167"/>
        <v>8</v>
      </c>
      <c r="FI30" s="109">
        <f t="shared" si="167"/>
        <v>10</v>
      </c>
      <c r="FJ30" s="109">
        <f t="shared" si="167"/>
        <v>9</v>
      </c>
      <c r="FK30" s="109">
        <f t="shared" si="167"/>
        <v>10</v>
      </c>
      <c r="FL30" s="109">
        <f t="shared" si="167"/>
        <v>8</v>
      </c>
      <c r="FM30" s="109">
        <f t="shared" si="167"/>
        <v>8</v>
      </c>
      <c r="FN30" s="109">
        <f t="shared" si="167"/>
        <v>8</v>
      </c>
    </row>
    <row r="31" spans="1:170" s="24" customFormat="1" ht="27.75" customHeight="1" x14ac:dyDescent="0.15">
      <c r="A31" s="107"/>
      <c r="B31" s="110" t="s">
        <v>157</v>
      </c>
      <c r="C31" s="108"/>
      <c r="D31" s="109">
        <f>COUNT(D7:D28)</f>
        <v>15</v>
      </c>
      <c r="E31" s="109">
        <f t="shared" ref="E31:G31" si="168">COUNT(E7:E28)</f>
        <v>15</v>
      </c>
      <c r="F31" s="109">
        <f t="shared" si="168"/>
        <v>14</v>
      </c>
      <c r="G31" s="109">
        <f t="shared" si="168"/>
        <v>11</v>
      </c>
      <c r="H31" s="109">
        <f t="shared" ref="H31:J31" si="169">COUNT(H7:H28)</f>
        <v>14</v>
      </c>
      <c r="I31" s="109">
        <f t="shared" si="169"/>
        <v>12</v>
      </c>
      <c r="J31" s="109">
        <f t="shared" si="169"/>
        <v>10</v>
      </c>
      <c r="K31" s="109">
        <f t="shared" ref="K31:L31" si="170">COUNT(K7:K28)</f>
        <v>14</v>
      </c>
      <c r="L31" s="109">
        <f t="shared" si="170"/>
        <v>13</v>
      </c>
      <c r="M31" s="109">
        <f t="shared" ref="M31:BX31" si="171">COUNT(M7:M28)</f>
        <v>14</v>
      </c>
      <c r="N31" s="109">
        <f t="shared" si="171"/>
        <v>14</v>
      </c>
      <c r="O31" s="109">
        <f t="shared" si="171"/>
        <v>12</v>
      </c>
      <c r="P31" s="109">
        <f t="shared" si="171"/>
        <v>12</v>
      </c>
      <c r="Q31" s="109">
        <f t="shared" si="171"/>
        <v>14</v>
      </c>
      <c r="R31" s="109">
        <f t="shared" si="171"/>
        <v>14</v>
      </c>
      <c r="S31" s="109">
        <f t="shared" si="171"/>
        <v>14</v>
      </c>
      <c r="T31" s="109">
        <f t="shared" si="171"/>
        <v>12</v>
      </c>
      <c r="U31" s="109">
        <f t="shared" si="171"/>
        <v>12</v>
      </c>
      <c r="V31" s="109">
        <f t="shared" si="171"/>
        <v>12</v>
      </c>
      <c r="W31" s="109">
        <f t="shared" si="171"/>
        <v>12</v>
      </c>
      <c r="X31" s="109">
        <f t="shared" si="171"/>
        <v>12</v>
      </c>
      <c r="Y31" s="109">
        <f t="shared" si="171"/>
        <v>12</v>
      </c>
      <c r="Z31" s="109">
        <f t="shared" si="171"/>
        <v>14</v>
      </c>
      <c r="AA31" s="109">
        <f t="shared" si="171"/>
        <v>14</v>
      </c>
      <c r="AB31" s="109">
        <f t="shared" si="171"/>
        <v>13</v>
      </c>
      <c r="AC31" s="109">
        <f t="shared" si="171"/>
        <v>14</v>
      </c>
      <c r="AD31" s="109">
        <f t="shared" si="171"/>
        <v>12</v>
      </c>
      <c r="AE31" s="109">
        <f t="shared" si="171"/>
        <v>12</v>
      </c>
      <c r="AF31" s="109">
        <f t="shared" si="171"/>
        <v>14</v>
      </c>
      <c r="AG31" s="109">
        <f t="shared" si="171"/>
        <v>13</v>
      </c>
      <c r="AH31" s="109">
        <f t="shared" si="171"/>
        <v>13</v>
      </c>
      <c r="AI31" s="109">
        <f t="shared" si="171"/>
        <v>12</v>
      </c>
      <c r="AJ31" s="109">
        <f t="shared" si="171"/>
        <v>14</v>
      </c>
      <c r="AK31" s="109">
        <f t="shared" si="171"/>
        <v>14</v>
      </c>
      <c r="AL31" s="109">
        <f t="shared" si="171"/>
        <v>12</v>
      </c>
      <c r="AM31" s="109">
        <f t="shared" si="171"/>
        <v>14</v>
      </c>
      <c r="AN31" s="109">
        <f t="shared" si="171"/>
        <v>12</v>
      </c>
      <c r="AO31" s="109">
        <f t="shared" si="171"/>
        <v>12</v>
      </c>
      <c r="AP31" s="109">
        <f t="shared" si="171"/>
        <v>13</v>
      </c>
      <c r="AQ31" s="109">
        <f t="shared" si="171"/>
        <v>12</v>
      </c>
      <c r="AR31" s="109">
        <f t="shared" si="171"/>
        <v>9</v>
      </c>
      <c r="AS31" s="109">
        <f t="shared" si="171"/>
        <v>12</v>
      </c>
      <c r="AT31" s="109">
        <f t="shared" si="171"/>
        <v>14</v>
      </c>
      <c r="AU31" s="109">
        <f t="shared" si="171"/>
        <v>12</v>
      </c>
      <c r="AV31" s="109">
        <f t="shared" si="171"/>
        <v>12</v>
      </c>
      <c r="AW31" s="109">
        <f t="shared" si="171"/>
        <v>14</v>
      </c>
      <c r="AX31" s="109">
        <f t="shared" si="171"/>
        <v>12</v>
      </c>
      <c r="AY31" s="109">
        <f t="shared" si="171"/>
        <v>13</v>
      </c>
      <c r="AZ31" s="109">
        <f t="shared" si="171"/>
        <v>14</v>
      </c>
      <c r="BA31" s="109">
        <f t="shared" si="171"/>
        <v>13</v>
      </c>
      <c r="BB31" s="109">
        <f t="shared" si="171"/>
        <v>14</v>
      </c>
      <c r="BC31" s="109">
        <f t="shared" si="171"/>
        <v>13</v>
      </c>
      <c r="BD31" s="109">
        <f t="shared" si="171"/>
        <v>11</v>
      </c>
      <c r="BE31" s="109">
        <f t="shared" si="171"/>
        <v>12</v>
      </c>
      <c r="BF31" s="109">
        <f t="shared" si="171"/>
        <v>12</v>
      </c>
      <c r="BG31" s="109">
        <f t="shared" si="171"/>
        <v>12</v>
      </c>
      <c r="BH31" s="109">
        <f t="shared" si="171"/>
        <v>12</v>
      </c>
      <c r="BI31" s="109">
        <f t="shared" si="171"/>
        <v>14</v>
      </c>
      <c r="BJ31" s="109">
        <f t="shared" si="171"/>
        <v>14</v>
      </c>
      <c r="BK31" s="109">
        <f t="shared" si="171"/>
        <v>12</v>
      </c>
      <c r="BL31" s="109">
        <f t="shared" si="171"/>
        <v>12</v>
      </c>
      <c r="BM31" s="109">
        <f t="shared" si="171"/>
        <v>12</v>
      </c>
      <c r="BN31" s="109">
        <f t="shared" si="171"/>
        <v>12</v>
      </c>
      <c r="BO31" s="109">
        <f t="shared" si="171"/>
        <v>12</v>
      </c>
      <c r="BP31" s="109">
        <f t="shared" si="171"/>
        <v>12</v>
      </c>
      <c r="BQ31" s="109">
        <f t="shared" si="171"/>
        <v>12</v>
      </c>
      <c r="BR31" s="109">
        <f t="shared" si="171"/>
        <v>12</v>
      </c>
      <c r="BS31" s="109">
        <f t="shared" si="171"/>
        <v>12</v>
      </c>
      <c r="BT31" s="109">
        <f t="shared" si="171"/>
        <v>12</v>
      </c>
      <c r="BU31" s="109">
        <f t="shared" si="171"/>
        <v>14</v>
      </c>
      <c r="BV31" s="109">
        <f t="shared" si="171"/>
        <v>13</v>
      </c>
      <c r="BW31" s="109">
        <f t="shared" si="171"/>
        <v>13</v>
      </c>
      <c r="BX31" s="109">
        <f t="shared" si="171"/>
        <v>13</v>
      </c>
      <c r="BY31" s="109">
        <f t="shared" ref="BY31:EJ31" si="172">COUNT(BY7:BY28)</f>
        <v>13</v>
      </c>
      <c r="BZ31" s="109">
        <f t="shared" si="172"/>
        <v>12</v>
      </c>
      <c r="CA31" s="109">
        <f t="shared" si="172"/>
        <v>14</v>
      </c>
      <c r="CB31" s="109">
        <f t="shared" si="172"/>
        <v>12</v>
      </c>
      <c r="CC31" s="109">
        <f t="shared" si="172"/>
        <v>14</v>
      </c>
      <c r="CD31" s="109">
        <f t="shared" si="172"/>
        <v>14</v>
      </c>
      <c r="CE31" s="109">
        <f t="shared" si="172"/>
        <v>12</v>
      </c>
      <c r="CF31" s="109">
        <f t="shared" si="172"/>
        <v>14</v>
      </c>
      <c r="CG31" s="109">
        <f t="shared" si="172"/>
        <v>10</v>
      </c>
      <c r="CH31" s="109">
        <f t="shared" si="172"/>
        <v>9</v>
      </c>
      <c r="CI31" s="109">
        <f t="shared" si="172"/>
        <v>9</v>
      </c>
      <c r="CJ31" s="109">
        <f t="shared" si="172"/>
        <v>9</v>
      </c>
      <c r="CK31" s="109">
        <f t="shared" si="172"/>
        <v>11</v>
      </c>
      <c r="CL31" s="109">
        <f t="shared" si="172"/>
        <v>9</v>
      </c>
      <c r="CM31" s="109">
        <f t="shared" si="172"/>
        <v>10</v>
      </c>
      <c r="CN31" s="109">
        <f t="shared" si="172"/>
        <v>9</v>
      </c>
      <c r="CO31" s="109">
        <f t="shared" si="172"/>
        <v>11</v>
      </c>
      <c r="CP31" s="109">
        <f t="shared" si="172"/>
        <v>9</v>
      </c>
      <c r="CQ31" s="109">
        <f t="shared" si="172"/>
        <v>9</v>
      </c>
      <c r="CR31" s="109">
        <f t="shared" si="172"/>
        <v>11</v>
      </c>
      <c r="CS31" s="109">
        <f t="shared" si="172"/>
        <v>9</v>
      </c>
      <c r="CT31" s="109">
        <f t="shared" si="172"/>
        <v>9</v>
      </c>
      <c r="CU31" s="109">
        <f t="shared" si="172"/>
        <v>9</v>
      </c>
      <c r="CV31" s="109">
        <f t="shared" si="172"/>
        <v>9</v>
      </c>
      <c r="CW31" s="109">
        <f t="shared" si="172"/>
        <v>11</v>
      </c>
      <c r="CX31" s="109">
        <f t="shared" si="172"/>
        <v>10</v>
      </c>
      <c r="CY31" s="109">
        <f t="shared" si="172"/>
        <v>9</v>
      </c>
      <c r="CZ31" s="109">
        <f t="shared" si="172"/>
        <v>10</v>
      </c>
      <c r="DA31" s="109">
        <f t="shared" si="172"/>
        <v>9</v>
      </c>
      <c r="DB31" s="109">
        <f t="shared" si="172"/>
        <v>10</v>
      </c>
      <c r="DC31" s="109">
        <f t="shared" si="172"/>
        <v>9</v>
      </c>
      <c r="DD31" s="109">
        <f t="shared" si="172"/>
        <v>11</v>
      </c>
      <c r="DE31" s="109">
        <f t="shared" si="172"/>
        <v>9</v>
      </c>
      <c r="DF31" s="109">
        <f t="shared" si="172"/>
        <v>9</v>
      </c>
      <c r="DG31" s="109">
        <f t="shared" si="172"/>
        <v>9</v>
      </c>
      <c r="DH31" s="109">
        <f t="shared" si="172"/>
        <v>10</v>
      </c>
      <c r="DI31" s="109">
        <f t="shared" si="172"/>
        <v>11</v>
      </c>
      <c r="DJ31" s="109">
        <f t="shared" si="172"/>
        <v>10</v>
      </c>
      <c r="DK31" s="109">
        <f t="shared" si="172"/>
        <v>11</v>
      </c>
      <c r="DL31" s="109">
        <f t="shared" si="172"/>
        <v>11</v>
      </c>
      <c r="DM31" s="109">
        <f t="shared" si="172"/>
        <v>9</v>
      </c>
      <c r="DN31" s="109">
        <f t="shared" si="172"/>
        <v>9</v>
      </c>
      <c r="DO31" s="109">
        <f t="shared" si="172"/>
        <v>11</v>
      </c>
      <c r="DP31" s="109">
        <f t="shared" si="172"/>
        <v>9</v>
      </c>
      <c r="DQ31" s="109">
        <f t="shared" si="172"/>
        <v>9</v>
      </c>
      <c r="DR31" s="109">
        <f t="shared" si="172"/>
        <v>9</v>
      </c>
      <c r="DS31" s="109">
        <f t="shared" si="172"/>
        <v>9</v>
      </c>
      <c r="DT31" s="109">
        <f t="shared" si="172"/>
        <v>11</v>
      </c>
      <c r="DU31" s="109">
        <f t="shared" si="172"/>
        <v>9</v>
      </c>
      <c r="DV31" s="109">
        <f t="shared" si="172"/>
        <v>11</v>
      </c>
      <c r="DW31" s="109">
        <f t="shared" si="172"/>
        <v>10</v>
      </c>
      <c r="DX31" s="109">
        <f t="shared" si="172"/>
        <v>10</v>
      </c>
      <c r="DY31" s="109">
        <f t="shared" si="172"/>
        <v>9</v>
      </c>
      <c r="DZ31" s="109">
        <f t="shared" si="172"/>
        <v>9</v>
      </c>
      <c r="EA31" s="109">
        <f t="shared" si="172"/>
        <v>9</v>
      </c>
      <c r="EB31" s="109">
        <f t="shared" si="172"/>
        <v>11</v>
      </c>
      <c r="EC31" s="109">
        <f t="shared" si="172"/>
        <v>9</v>
      </c>
      <c r="ED31" s="109">
        <f t="shared" si="172"/>
        <v>9</v>
      </c>
      <c r="EE31" s="109">
        <f t="shared" si="172"/>
        <v>9</v>
      </c>
      <c r="EF31" s="109">
        <f t="shared" si="172"/>
        <v>9</v>
      </c>
      <c r="EG31" s="109">
        <f t="shared" si="172"/>
        <v>9</v>
      </c>
      <c r="EH31" s="109">
        <f t="shared" si="172"/>
        <v>9</v>
      </c>
      <c r="EI31" s="109">
        <f t="shared" si="172"/>
        <v>9</v>
      </c>
      <c r="EJ31" s="109">
        <f t="shared" si="172"/>
        <v>9</v>
      </c>
      <c r="EK31" s="109">
        <f t="shared" ref="EK31:FN31" si="173">COUNT(EK7:EK28)</f>
        <v>9</v>
      </c>
      <c r="EL31" s="109">
        <f t="shared" si="173"/>
        <v>10</v>
      </c>
      <c r="EM31" s="109">
        <f t="shared" si="173"/>
        <v>9</v>
      </c>
      <c r="EN31" s="109">
        <f t="shared" si="173"/>
        <v>9</v>
      </c>
      <c r="EO31" s="109">
        <f t="shared" si="173"/>
        <v>11</v>
      </c>
      <c r="EP31" s="109">
        <f t="shared" si="173"/>
        <v>9</v>
      </c>
      <c r="EQ31" s="109">
        <f t="shared" si="173"/>
        <v>11</v>
      </c>
      <c r="ER31" s="109">
        <f t="shared" si="173"/>
        <v>9</v>
      </c>
      <c r="ES31" s="109">
        <f t="shared" si="173"/>
        <v>11</v>
      </c>
      <c r="ET31" s="109">
        <f t="shared" si="173"/>
        <v>11</v>
      </c>
      <c r="EU31" s="109">
        <f t="shared" si="173"/>
        <v>11</v>
      </c>
      <c r="EV31" s="109">
        <f t="shared" si="173"/>
        <v>9</v>
      </c>
      <c r="EW31" s="109">
        <f t="shared" si="173"/>
        <v>8</v>
      </c>
      <c r="EX31" s="109">
        <f t="shared" si="173"/>
        <v>10</v>
      </c>
      <c r="EY31" s="109">
        <f t="shared" si="173"/>
        <v>8</v>
      </c>
      <c r="EZ31" s="109">
        <f t="shared" si="173"/>
        <v>10</v>
      </c>
      <c r="FA31" s="109">
        <f t="shared" si="173"/>
        <v>8</v>
      </c>
      <c r="FB31" s="109">
        <f t="shared" si="173"/>
        <v>8</v>
      </c>
      <c r="FC31" s="109">
        <f t="shared" si="173"/>
        <v>10</v>
      </c>
      <c r="FD31" s="109">
        <f t="shared" si="173"/>
        <v>10</v>
      </c>
      <c r="FE31" s="109">
        <f t="shared" si="173"/>
        <v>8</v>
      </c>
      <c r="FF31" s="109">
        <f t="shared" si="173"/>
        <v>10</v>
      </c>
      <c r="FG31" s="109">
        <f t="shared" si="173"/>
        <v>9</v>
      </c>
      <c r="FH31" s="109">
        <f t="shared" si="173"/>
        <v>8</v>
      </c>
      <c r="FI31" s="109">
        <f t="shared" si="173"/>
        <v>10</v>
      </c>
      <c r="FJ31" s="109">
        <f t="shared" si="173"/>
        <v>10</v>
      </c>
      <c r="FK31" s="109">
        <f t="shared" si="173"/>
        <v>14</v>
      </c>
      <c r="FL31" s="109">
        <f t="shared" si="173"/>
        <v>10</v>
      </c>
      <c r="FM31" s="109">
        <f t="shared" si="173"/>
        <v>8</v>
      </c>
      <c r="FN31" s="109">
        <f t="shared" si="173"/>
        <v>8</v>
      </c>
    </row>
    <row r="32" spans="1:170" s="5" customFormat="1" ht="31.5" customHeight="1" x14ac:dyDescent="0.15">
      <c r="A32" s="3" t="s">
        <v>3</v>
      </c>
      <c r="B32" s="207" t="s">
        <v>4</v>
      </c>
      <c r="C32" s="208"/>
      <c r="D32" s="27" t="s">
        <v>5</v>
      </c>
      <c r="E32" s="27" t="s">
        <v>5</v>
      </c>
      <c r="F32" s="27" t="s">
        <v>5</v>
      </c>
      <c r="G32" s="27" t="s">
        <v>5</v>
      </c>
      <c r="H32" s="27" t="s">
        <v>5</v>
      </c>
      <c r="I32" s="27" t="s">
        <v>5</v>
      </c>
      <c r="J32" s="27" t="s">
        <v>5</v>
      </c>
      <c r="K32" s="27" t="s">
        <v>5</v>
      </c>
      <c r="L32" s="27" t="s">
        <v>5</v>
      </c>
      <c r="M32" s="27" t="s">
        <v>5</v>
      </c>
      <c r="N32" s="27" t="s">
        <v>5</v>
      </c>
      <c r="O32" s="27" t="s">
        <v>5</v>
      </c>
      <c r="P32" s="27" t="s">
        <v>5</v>
      </c>
      <c r="Q32" s="27" t="s">
        <v>5</v>
      </c>
      <c r="R32" s="27" t="s">
        <v>5</v>
      </c>
      <c r="S32" s="27" t="s">
        <v>5</v>
      </c>
      <c r="T32" s="27" t="s">
        <v>5</v>
      </c>
      <c r="U32" s="27" t="s">
        <v>5</v>
      </c>
      <c r="V32" s="27" t="s">
        <v>5</v>
      </c>
      <c r="W32" s="27" t="s">
        <v>5</v>
      </c>
      <c r="X32" s="27" t="s">
        <v>5</v>
      </c>
      <c r="Y32" s="27" t="s">
        <v>5</v>
      </c>
      <c r="Z32" s="27" t="s">
        <v>5</v>
      </c>
      <c r="AA32" s="27" t="s">
        <v>5</v>
      </c>
      <c r="AB32" s="27" t="s">
        <v>5</v>
      </c>
      <c r="AC32" s="27" t="s">
        <v>5</v>
      </c>
      <c r="AD32" s="27" t="s">
        <v>5</v>
      </c>
      <c r="AE32" s="27" t="s">
        <v>5</v>
      </c>
      <c r="AF32" s="27" t="s">
        <v>5</v>
      </c>
      <c r="AG32" s="27" t="s">
        <v>5</v>
      </c>
      <c r="AH32" s="27" t="s">
        <v>5</v>
      </c>
      <c r="AI32" s="27" t="s">
        <v>5</v>
      </c>
      <c r="AJ32" s="27" t="s">
        <v>5</v>
      </c>
      <c r="AK32" s="27" t="s">
        <v>5</v>
      </c>
      <c r="AL32" s="27" t="s">
        <v>5</v>
      </c>
      <c r="AM32" s="27" t="s">
        <v>5</v>
      </c>
      <c r="AN32" s="27" t="s">
        <v>5</v>
      </c>
      <c r="AO32" s="27" t="s">
        <v>5</v>
      </c>
      <c r="AP32" s="27" t="s">
        <v>5</v>
      </c>
      <c r="AQ32" s="27" t="s">
        <v>5</v>
      </c>
      <c r="AR32" s="27" t="s">
        <v>5</v>
      </c>
      <c r="AS32" s="27" t="s">
        <v>5</v>
      </c>
      <c r="AT32" s="27" t="s">
        <v>5</v>
      </c>
      <c r="AU32" s="27" t="s">
        <v>5</v>
      </c>
      <c r="AV32" s="27" t="s">
        <v>5</v>
      </c>
      <c r="AW32" s="27" t="s">
        <v>5</v>
      </c>
      <c r="AX32" s="27" t="s">
        <v>5</v>
      </c>
      <c r="AY32" s="27" t="s">
        <v>5</v>
      </c>
      <c r="AZ32" s="27" t="s">
        <v>5</v>
      </c>
      <c r="BA32" s="27" t="s">
        <v>5</v>
      </c>
      <c r="BB32" s="27" t="s">
        <v>5</v>
      </c>
      <c r="BC32" s="27" t="s">
        <v>5</v>
      </c>
      <c r="BD32" s="27" t="s">
        <v>5</v>
      </c>
      <c r="BE32" s="27" t="s">
        <v>5</v>
      </c>
      <c r="BF32" s="27" t="s">
        <v>5</v>
      </c>
      <c r="BG32" s="27" t="s">
        <v>5</v>
      </c>
      <c r="BH32" s="27" t="s">
        <v>5</v>
      </c>
      <c r="BI32" s="27" t="s">
        <v>5</v>
      </c>
      <c r="BJ32" s="27" t="s">
        <v>5</v>
      </c>
      <c r="BK32" s="27" t="s">
        <v>5</v>
      </c>
      <c r="BL32" s="27" t="s">
        <v>5</v>
      </c>
      <c r="BM32" s="27" t="s">
        <v>5</v>
      </c>
      <c r="BN32" s="27" t="s">
        <v>5</v>
      </c>
      <c r="BO32" s="27" t="s">
        <v>5</v>
      </c>
      <c r="BP32" s="27" t="s">
        <v>5</v>
      </c>
      <c r="BQ32" s="27" t="s">
        <v>5</v>
      </c>
      <c r="BR32" s="27" t="s">
        <v>5</v>
      </c>
      <c r="BS32" s="27" t="s">
        <v>5</v>
      </c>
      <c r="BT32" s="27" t="s">
        <v>5</v>
      </c>
      <c r="BU32" s="27" t="s">
        <v>5</v>
      </c>
      <c r="BV32" s="27" t="s">
        <v>5</v>
      </c>
      <c r="BW32" s="27" t="s">
        <v>5</v>
      </c>
      <c r="BX32" s="27" t="s">
        <v>5</v>
      </c>
      <c r="BY32" s="27" t="s">
        <v>5</v>
      </c>
      <c r="BZ32" s="27" t="s">
        <v>5</v>
      </c>
      <c r="CA32" s="27" t="s">
        <v>5</v>
      </c>
      <c r="CB32" s="27" t="s">
        <v>5</v>
      </c>
      <c r="CC32" s="27" t="s">
        <v>5</v>
      </c>
      <c r="CD32" s="27" t="s">
        <v>5</v>
      </c>
      <c r="CE32" s="27" t="s">
        <v>5</v>
      </c>
      <c r="CF32" s="27" t="s">
        <v>5</v>
      </c>
      <c r="CG32" s="27" t="s">
        <v>5</v>
      </c>
      <c r="CH32" s="27" t="s">
        <v>5</v>
      </c>
      <c r="CI32" s="27" t="s">
        <v>5</v>
      </c>
      <c r="CJ32" s="27" t="s">
        <v>5</v>
      </c>
      <c r="CK32" s="27" t="s">
        <v>5</v>
      </c>
      <c r="CL32" s="27" t="s">
        <v>5</v>
      </c>
      <c r="CM32" s="27" t="s">
        <v>5</v>
      </c>
      <c r="CN32" s="27" t="s">
        <v>5</v>
      </c>
      <c r="CO32" s="27" t="s">
        <v>5</v>
      </c>
      <c r="CP32" s="27" t="s">
        <v>5</v>
      </c>
      <c r="CQ32" s="27" t="s">
        <v>5</v>
      </c>
      <c r="CR32" s="27" t="s">
        <v>5</v>
      </c>
      <c r="CS32" s="27" t="s">
        <v>5</v>
      </c>
      <c r="CT32" s="27" t="s">
        <v>5</v>
      </c>
      <c r="CU32" s="27" t="s">
        <v>5</v>
      </c>
      <c r="CV32" s="27" t="s">
        <v>5</v>
      </c>
      <c r="CW32" s="27" t="s">
        <v>5</v>
      </c>
      <c r="CX32" s="27" t="s">
        <v>5</v>
      </c>
      <c r="CY32" s="27" t="s">
        <v>5</v>
      </c>
      <c r="CZ32" s="27" t="s">
        <v>5</v>
      </c>
      <c r="DA32" s="27" t="s">
        <v>5</v>
      </c>
      <c r="DB32" s="27" t="s">
        <v>5</v>
      </c>
      <c r="DC32" s="27" t="s">
        <v>5</v>
      </c>
      <c r="DD32" s="27" t="s">
        <v>5</v>
      </c>
      <c r="DE32" s="27" t="s">
        <v>5</v>
      </c>
      <c r="DF32" s="27" t="s">
        <v>5</v>
      </c>
      <c r="DG32" s="27" t="s">
        <v>5</v>
      </c>
      <c r="DH32" s="27" t="s">
        <v>5</v>
      </c>
      <c r="DI32" s="27" t="s">
        <v>5</v>
      </c>
      <c r="DJ32" s="27" t="s">
        <v>5</v>
      </c>
      <c r="DK32" s="27" t="s">
        <v>5</v>
      </c>
      <c r="DL32" s="27" t="s">
        <v>5</v>
      </c>
      <c r="DM32" s="27" t="s">
        <v>5</v>
      </c>
      <c r="DN32" s="27" t="s">
        <v>5</v>
      </c>
      <c r="DO32" s="27" t="s">
        <v>5</v>
      </c>
      <c r="DP32" s="27" t="s">
        <v>5</v>
      </c>
      <c r="DQ32" s="27" t="s">
        <v>5</v>
      </c>
      <c r="DR32" s="27" t="s">
        <v>5</v>
      </c>
      <c r="DS32" s="27" t="s">
        <v>5</v>
      </c>
      <c r="DT32" s="27" t="s">
        <v>5</v>
      </c>
      <c r="DU32" s="27" t="s">
        <v>5</v>
      </c>
      <c r="DV32" s="27" t="s">
        <v>5</v>
      </c>
      <c r="DW32" s="27" t="s">
        <v>5</v>
      </c>
      <c r="DX32" s="27" t="s">
        <v>5</v>
      </c>
      <c r="DY32" s="27" t="s">
        <v>5</v>
      </c>
      <c r="DZ32" s="27" t="s">
        <v>5</v>
      </c>
      <c r="EA32" s="27" t="s">
        <v>5</v>
      </c>
      <c r="EB32" s="27" t="s">
        <v>5</v>
      </c>
      <c r="EC32" s="27" t="s">
        <v>5</v>
      </c>
      <c r="ED32" s="27" t="s">
        <v>5</v>
      </c>
      <c r="EE32" s="27" t="s">
        <v>5</v>
      </c>
      <c r="EF32" s="27" t="s">
        <v>5</v>
      </c>
      <c r="EG32" s="27" t="s">
        <v>5</v>
      </c>
      <c r="EH32" s="27" t="s">
        <v>5</v>
      </c>
      <c r="EI32" s="27" t="s">
        <v>5</v>
      </c>
      <c r="EJ32" s="27" t="s">
        <v>5</v>
      </c>
      <c r="EK32" s="27" t="s">
        <v>5</v>
      </c>
      <c r="EL32" s="27" t="s">
        <v>5</v>
      </c>
      <c r="EM32" s="27" t="s">
        <v>5</v>
      </c>
      <c r="EN32" s="27" t="s">
        <v>5</v>
      </c>
      <c r="EO32" s="27" t="s">
        <v>5</v>
      </c>
      <c r="EP32" s="27" t="s">
        <v>5</v>
      </c>
      <c r="EQ32" s="27" t="s">
        <v>5</v>
      </c>
      <c r="ER32" s="27" t="s">
        <v>5</v>
      </c>
      <c r="ES32" s="27" t="s">
        <v>5</v>
      </c>
      <c r="ET32" s="27" t="s">
        <v>5</v>
      </c>
      <c r="EU32" s="27" t="s">
        <v>5</v>
      </c>
      <c r="EV32" s="27" t="s">
        <v>5</v>
      </c>
      <c r="EW32" s="27" t="s">
        <v>5</v>
      </c>
      <c r="EX32" s="27" t="s">
        <v>5</v>
      </c>
      <c r="EY32" s="27" t="s">
        <v>5</v>
      </c>
      <c r="EZ32" s="27" t="s">
        <v>5</v>
      </c>
      <c r="FA32" s="27" t="s">
        <v>5</v>
      </c>
      <c r="FB32" s="27" t="s">
        <v>5</v>
      </c>
      <c r="FC32" s="27" t="s">
        <v>5</v>
      </c>
      <c r="FD32" s="27" t="s">
        <v>5</v>
      </c>
      <c r="FE32" s="27" t="s">
        <v>5</v>
      </c>
      <c r="FF32" s="27" t="s">
        <v>5</v>
      </c>
      <c r="FG32" s="27" t="s">
        <v>5</v>
      </c>
      <c r="FH32" s="27" t="s">
        <v>5</v>
      </c>
      <c r="FI32" s="27" t="s">
        <v>5</v>
      </c>
      <c r="FJ32" s="27" t="s">
        <v>5</v>
      </c>
      <c r="FK32" s="27" t="s">
        <v>5</v>
      </c>
      <c r="FL32" s="27" t="s">
        <v>5</v>
      </c>
      <c r="FM32" s="27" t="s">
        <v>5</v>
      </c>
      <c r="FN32" s="27" t="s">
        <v>5</v>
      </c>
    </row>
    <row r="33" spans="1:170" s="10" customFormat="1" ht="47.25" customHeight="1" x14ac:dyDescent="0.15">
      <c r="A33" s="6" t="s">
        <v>6</v>
      </c>
      <c r="B33" s="209" t="s">
        <v>7</v>
      </c>
      <c r="C33" s="209"/>
      <c r="D33" s="28" t="s">
        <v>5</v>
      </c>
      <c r="E33" s="28" t="s">
        <v>5</v>
      </c>
      <c r="F33" s="28" t="s">
        <v>5</v>
      </c>
      <c r="G33" s="28" t="s">
        <v>5</v>
      </c>
      <c r="H33" s="28" t="s">
        <v>5</v>
      </c>
      <c r="I33" s="28" t="s">
        <v>5</v>
      </c>
      <c r="J33" s="28" t="s">
        <v>5</v>
      </c>
      <c r="K33" s="28" t="s">
        <v>5</v>
      </c>
      <c r="L33" s="28" t="s">
        <v>5</v>
      </c>
      <c r="M33" s="28" t="s">
        <v>5</v>
      </c>
      <c r="N33" s="28" t="s">
        <v>5</v>
      </c>
      <c r="O33" s="28" t="s">
        <v>5</v>
      </c>
      <c r="P33" s="28" t="s">
        <v>5</v>
      </c>
      <c r="Q33" s="28" t="s">
        <v>5</v>
      </c>
      <c r="R33" s="28" t="s">
        <v>5</v>
      </c>
      <c r="S33" s="28" t="s">
        <v>5</v>
      </c>
      <c r="T33" s="28" t="s">
        <v>5</v>
      </c>
      <c r="U33" s="28" t="s">
        <v>5</v>
      </c>
      <c r="V33" s="28" t="s">
        <v>5</v>
      </c>
      <c r="W33" s="28" t="s">
        <v>5</v>
      </c>
      <c r="X33" s="28" t="s">
        <v>5</v>
      </c>
      <c r="Y33" s="28" t="s">
        <v>5</v>
      </c>
      <c r="Z33" s="28" t="s">
        <v>5</v>
      </c>
      <c r="AA33" s="28" t="s">
        <v>5</v>
      </c>
      <c r="AB33" s="28" t="s">
        <v>5</v>
      </c>
      <c r="AC33" s="28" t="s">
        <v>5</v>
      </c>
      <c r="AD33" s="28" t="s">
        <v>5</v>
      </c>
      <c r="AE33" s="28" t="s">
        <v>5</v>
      </c>
      <c r="AF33" s="28" t="s">
        <v>5</v>
      </c>
      <c r="AG33" s="28" t="s">
        <v>5</v>
      </c>
      <c r="AH33" s="28" t="s">
        <v>5</v>
      </c>
      <c r="AI33" s="28" t="s">
        <v>5</v>
      </c>
      <c r="AJ33" s="28" t="s">
        <v>5</v>
      </c>
      <c r="AK33" s="28" t="s">
        <v>5</v>
      </c>
      <c r="AL33" s="28" t="s">
        <v>5</v>
      </c>
      <c r="AM33" s="28" t="s">
        <v>5</v>
      </c>
      <c r="AN33" s="28" t="s">
        <v>5</v>
      </c>
      <c r="AO33" s="28" t="s">
        <v>5</v>
      </c>
      <c r="AP33" s="28" t="s">
        <v>5</v>
      </c>
      <c r="AQ33" s="28" t="s">
        <v>5</v>
      </c>
      <c r="AR33" s="28" t="s">
        <v>5</v>
      </c>
      <c r="AS33" s="28" t="s">
        <v>5</v>
      </c>
      <c r="AT33" s="28" t="s">
        <v>5</v>
      </c>
      <c r="AU33" s="28" t="s">
        <v>5</v>
      </c>
      <c r="AV33" s="28" t="s">
        <v>5</v>
      </c>
      <c r="AW33" s="28" t="s">
        <v>5</v>
      </c>
      <c r="AX33" s="28" t="s">
        <v>5</v>
      </c>
      <c r="AY33" s="28" t="s">
        <v>5</v>
      </c>
      <c r="AZ33" s="28" t="s">
        <v>5</v>
      </c>
      <c r="BA33" s="28" t="s">
        <v>5</v>
      </c>
      <c r="BB33" s="28" t="s">
        <v>5</v>
      </c>
      <c r="BC33" s="28" t="s">
        <v>5</v>
      </c>
      <c r="BD33" s="28" t="s">
        <v>5</v>
      </c>
      <c r="BE33" s="28" t="s">
        <v>5</v>
      </c>
      <c r="BF33" s="28" t="s">
        <v>5</v>
      </c>
      <c r="BG33" s="28" t="s">
        <v>5</v>
      </c>
      <c r="BH33" s="28" t="s">
        <v>5</v>
      </c>
      <c r="BI33" s="28" t="s">
        <v>5</v>
      </c>
      <c r="BJ33" s="28" t="s">
        <v>5</v>
      </c>
      <c r="BK33" s="28" t="s">
        <v>5</v>
      </c>
      <c r="BL33" s="28" t="s">
        <v>5</v>
      </c>
      <c r="BM33" s="28" t="s">
        <v>5</v>
      </c>
      <c r="BN33" s="28" t="s">
        <v>5</v>
      </c>
      <c r="BO33" s="28" t="s">
        <v>5</v>
      </c>
      <c r="BP33" s="28" t="s">
        <v>5</v>
      </c>
      <c r="BQ33" s="28" t="s">
        <v>5</v>
      </c>
      <c r="BR33" s="28" t="s">
        <v>5</v>
      </c>
      <c r="BS33" s="28" t="s">
        <v>5</v>
      </c>
      <c r="BT33" s="28" t="s">
        <v>5</v>
      </c>
      <c r="BU33" s="28" t="s">
        <v>5</v>
      </c>
      <c r="BV33" s="28" t="s">
        <v>5</v>
      </c>
      <c r="BW33" s="28" t="s">
        <v>5</v>
      </c>
      <c r="BX33" s="28" t="s">
        <v>5</v>
      </c>
      <c r="BY33" s="28" t="s">
        <v>5</v>
      </c>
      <c r="BZ33" s="28" t="s">
        <v>5</v>
      </c>
      <c r="CA33" s="28" t="s">
        <v>5</v>
      </c>
      <c r="CB33" s="28" t="s">
        <v>5</v>
      </c>
      <c r="CC33" s="28" t="s">
        <v>5</v>
      </c>
      <c r="CD33" s="28" t="s">
        <v>5</v>
      </c>
      <c r="CE33" s="28" t="s">
        <v>5</v>
      </c>
      <c r="CF33" s="28" t="s">
        <v>5</v>
      </c>
      <c r="CG33" s="28" t="s">
        <v>5</v>
      </c>
      <c r="CH33" s="28" t="s">
        <v>5</v>
      </c>
      <c r="CI33" s="28" t="s">
        <v>5</v>
      </c>
      <c r="CJ33" s="28" t="s">
        <v>5</v>
      </c>
      <c r="CK33" s="28" t="s">
        <v>5</v>
      </c>
      <c r="CL33" s="28" t="s">
        <v>5</v>
      </c>
      <c r="CM33" s="28" t="s">
        <v>5</v>
      </c>
      <c r="CN33" s="28" t="s">
        <v>5</v>
      </c>
      <c r="CO33" s="28" t="s">
        <v>5</v>
      </c>
      <c r="CP33" s="28" t="s">
        <v>5</v>
      </c>
      <c r="CQ33" s="28" t="s">
        <v>5</v>
      </c>
      <c r="CR33" s="28" t="s">
        <v>5</v>
      </c>
      <c r="CS33" s="28" t="s">
        <v>5</v>
      </c>
      <c r="CT33" s="28" t="s">
        <v>5</v>
      </c>
      <c r="CU33" s="28" t="s">
        <v>5</v>
      </c>
      <c r="CV33" s="28" t="s">
        <v>5</v>
      </c>
      <c r="CW33" s="28" t="s">
        <v>5</v>
      </c>
      <c r="CX33" s="28" t="s">
        <v>5</v>
      </c>
      <c r="CY33" s="28" t="s">
        <v>5</v>
      </c>
      <c r="CZ33" s="28" t="s">
        <v>5</v>
      </c>
      <c r="DA33" s="28" t="s">
        <v>5</v>
      </c>
      <c r="DB33" s="28" t="s">
        <v>5</v>
      </c>
      <c r="DC33" s="28" t="s">
        <v>5</v>
      </c>
      <c r="DD33" s="28" t="s">
        <v>5</v>
      </c>
      <c r="DE33" s="28" t="s">
        <v>5</v>
      </c>
      <c r="DF33" s="28" t="s">
        <v>5</v>
      </c>
      <c r="DG33" s="28" t="s">
        <v>5</v>
      </c>
      <c r="DH33" s="28" t="s">
        <v>5</v>
      </c>
      <c r="DI33" s="28" t="s">
        <v>5</v>
      </c>
      <c r="DJ33" s="28" t="s">
        <v>5</v>
      </c>
      <c r="DK33" s="28" t="s">
        <v>5</v>
      </c>
      <c r="DL33" s="28" t="s">
        <v>5</v>
      </c>
      <c r="DM33" s="28" t="s">
        <v>5</v>
      </c>
      <c r="DN33" s="28" t="s">
        <v>5</v>
      </c>
      <c r="DO33" s="28" t="s">
        <v>5</v>
      </c>
      <c r="DP33" s="28" t="s">
        <v>5</v>
      </c>
      <c r="DQ33" s="28" t="s">
        <v>5</v>
      </c>
      <c r="DR33" s="28" t="s">
        <v>5</v>
      </c>
      <c r="DS33" s="28" t="s">
        <v>5</v>
      </c>
      <c r="DT33" s="28" t="s">
        <v>5</v>
      </c>
      <c r="DU33" s="28" t="s">
        <v>5</v>
      </c>
      <c r="DV33" s="28" t="s">
        <v>5</v>
      </c>
      <c r="DW33" s="28" t="s">
        <v>5</v>
      </c>
      <c r="DX33" s="28" t="s">
        <v>5</v>
      </c>
      <c r="DY33" s="28" t="s">
        <v>5</v>
      </c>
      <c r="DZ33" s="28" t="s">
        <v>5</v>
      </c>
      <c r="EA33" s="28" t="s">
        <v>5</v>
      </c>
      <c r="EB33" s="28" t="s">
        <v>5</v>
      </c>
      <c r="EC33" s="28" t="s">
        <v>5</v>
      </c>
      <c r="ED33" s="28" t="s">
        <v>5</v>
      </c>
      <c r="EE33" s="28" t="s">
        <v>5</v>
      </c>
      <c r="EF33" s="28" t="s">
        <v>5</v>
      </c>
      <c r="EG33" s="28" t="s">
        <v>5</v>
      </c>
      <c r="EH33" s="28" t="s">
        <v>5</v>
      </c>
      <c r="EI33" s="28" t="s">
        <v>5</v>
      </c>
      <c r="EJ33" s="28" t="s">
        <v>5</v>
      </c>
      <c r="EK33" s="28" t="s">
        <v>5</v>
      </c>
      <c r="EL33" s="28" t="s">
        <v>5</v>
      </c>
      <c r="EM33" s="28" t="s">
        <v>5</v>
      </c>
      <c r="EN33" s="28" t="s">
        <v>5</v>
      </c>
      <c r="EO33" s="28" t="s">
        <v>5</v>
      </c>
      <c r="EP33" s="28" t="s">
        <v>5</v>
      </c>
      <c r="EQ33" s="28" t="s">
        <v>5</v>
      </c>
      <c r="ER33" s="28" t="s">
        <v>5</v>
      </c>
      <c r="ES33" s="28" t="s">
        <v>5</v>
      </c>
      <c r="ET33" s="28" t="s">
        <v>5</v>
      </c>
      <c r="EU33" s="28" t="s">
        <v>5</v>
      </c>
      <c r="EV33" s="28" t="s">
        <v>5</v>
      </c>
      <c r="EW33" s="28" t="s">
        <v>5</v>
      </c>
      <c r="EX33" s="28" t="s">
        <v>5</v>
      </c>
      <c r="EY33" s="28" t="s">
        <v>5</v>
      </c>
      <c r="EZ33" s="28" t="s">
        <v>5</v>
      </c>
      <c r="FA33" s="28" t="s">
        <v>5</v>
      </c>
      <c r="FB33" s="28" t="s">
        <v>5</v>
      </c>
      <c r="FC33" s="28" t="s">
        <v>5</v>
      </c>
      <c r="FD33" s="28" t="s">
        <v>5</v>
      </c>
      <c r="FE33" s="28" t="s">
        <v>5</v>
      </c>
      <c r="FF33" s="28" t="s">
        <v>5</v>
      </c>
      <c r="FG33" s="28" t="s">
        <v>5</v>
      </c>
      <c r="FH33" s="28" t="s">
        <v>5</v>
      </c>
      <c r="FI33" s="28" t="s">
        <v>5</v>
      </c>
      <c r="FJ33" s="28" t="s">
        <v>5</v>
      </c>
      <c r="FK33" s="28" t="s">
        <v>5</v>
      </c>
      <c r="FL33" s="28" t="s">
        <v>5</v>
      </c>
      <c r="FM33" s="28" t="s">
        <v>5</v>
      </c>
      <c r="FN33" s="28" t="s">
        <v>5</v>
      </c>
    </row>
    <row r="34" spans="1:170" s="10" customFormat="1" ht="31.5" customHeight="1" x14ac:dyDescent="0.15">
      <c r="A34" s="210" t="s">
        <v>34</v>
      </c>
      <c r="B34" s="209" t="s">
        <v>35</v>
      </c>
      <c r="C34" s="209"/>
      <c r="D34" s="28" t="s">
        <v>5</v>
      </c>
      <c r="E34" s="28" t="s">
        <v>5</v>
      </c>
      <c r="F34" s="28" t="s">
        <v>5</v>
      </c>
      <c r="G34" s="28" t="s">
        <v>5</v>
      </c>
      <c r="H34" s="28" t="s">
        <v>5</v>
      </c>
      <c r="I34" s="28" t="s">
        <v>5</v>
      </c>
      <c r="J34" s="28" t="s">
        <v>5</v>
      </c>
      <c r="K34" s="28" t="s">
        <v>5</v>
      </c>
      <c r="L34" s="28" t="s">
        <v>5</v>
      </c>
      <c r="M34" s="28" t="s">
        <v>5</v>
      </c>
      <c r="N34" s="28" t="s">
        <v>5</v>
      </c>
      <c r="O34" s="28" t="s">
        <v>5</v>
      </c>
      <c r="P34" s="28" t="s">
        <v>5</v>
      </c>
      <c r="Q34" s="28" t="s">
        <v>5</v>
      </c>
      <c r="R34" s="28" t="s">
        <v>5</v>
      </c>
      <c r="S34" s="28" t="s">
        <v>5</v>
      </c>
      <c r="T34" s="28" t="s">
        <v>5</v>
      </c>
      <c r="U34" s="28" t="s">
        <v>5</v>
      </c>
      <c r="V34" s="28" t="s">
        <v>5</v>
      </c>
      <c r="W34" s="28" t="s">
        <v>5</v>
      </c>
      <c r="X34" s="28" t="s">
        <v>5</v>
      </c>
      <c r="Y34" s="28" t="s">
        <v>5</v>
      </c>
      <c r="Z34" s="28" t="s">
        <v>5</v>
      </c>
      <c r="AA34" s="28" t="s">
        <v>5</v>
      </c>
      <c r="AB34" s="28" t="s">
        <v>5</v>
      </c>
      <c r="AC34" s="28" t="s">
        <v>5</v>
      </c>
      <c r="AD34" s="28" t="s">
        <v>5</v>
      </c>
      <c r="AE34" s="28" t="s">
        <v>5</v>
      </c>
      <c r="AF34" s="28" t="s">
        <v>5</v>
      </c>
      <c r="AG34" s="28" t="s">
        <v>5</v>
      </c>
      <c r="AH34" s="28" t="s">
        <v>5</v>
      </c>
      <c r="AI34" s="28" t="s">
        <v>5</v>
      </c>
      <c r="AJ34" s="28" t="s">
        <v>5</v>
      </c>
      <c r="AK34" s="28" t="s">
        <v>5</v>
      </c>
      <c r="AL34" s="28" t="s">
        <v>5</v>
      </c>
      <c r="AM34" s="28" t="s">
        <v>5</v>
      </c>
      <c r="AN34" s="28" t="s">
        <v>5</v>
      </c>
      <c r="AO34" s="28" t="s">
        <v>5</v>
      </c>
      <c r="AP34" s="28" t="s">
        <v>5</v>
      </c>
      <c r="AQ34" s="28" t="s">
        <v>5</v>
      </c>
      <c r="AR34" s="28" t="s">
        <v>5</v>
      </c>
      <c r="AS34" s="28" t="s">
        <v>5</v>
      </c>
      <c r="AT34" s="28" t="s">
        <v>5</v>
      </c>
      <c r="AU34" s="28" t="s">
        <v>5</v>
      </c>
      <c r="AV34" s="28" t="s">
        <v>5</v>
      </c>
      <c r="AW34" s="28" t="s">
        <v>5</v>
      </c>
      <c r="AX34" s="28" t="s">
        <v>5</v>
      </c>
      <c r="AY34" s="28" t="s">
        <v>5</v>
      </c>
      <c r="AZ34" s="28" t="s">
        <v>5</v>
      </c>
      <c r="BA34" s="28" t="s">
        <v>5</v>
      </c>
      <c r="BB34" s="28" t="s">
        <v>5</v>
      </c>
      <c r="BC34" s="28" t="s">
        <v>5</v>
      </c>
      <c r="BD34" s="28" t="s">
        <v>5</v>
      </c>
      <c r="BE34" s="28" t="s">
        <v>5</v>
      </c>
      <c r="BF34" s="28" t="s">
        <v>5</v>
      </c>
      <c r="BG34" s="28" t="s">
        <v>5</v>
      </c>
      <c r="BH34" s="28" t="s">
        <v>5</v>
      </c>
      <c r="BI34" s="28" t="s">
        <v>5</v>
      </c>
      <c r="BJ34" s="28" t="s">
        <v>5</v>
      </c>
      <c r="BK34" s="28" t="s">
        <v>5</v>
      </c>
      <c r="BL34" s="28" t="s">
        <v>5</v>
      </c>
      <c r="BM34" s="28" t="s">
        <v>5</v>
      </c>
      <c r="BN34" s="28" t="s">
        <v>5</v>
      </c>
      <c r="BO34" s="28" t="s">
        <v>5</v>
      </c>
      <c r="BP34" s="28" t="s">
        <v>5</v>
      </c>
      <c r="BQ34" s="28" t="s">
        <v>5</v>
      </c>
      <c r="BR34" s="28" t="s">
        <v>5</v>
      </c>
      <c r="BS34" s="28" t="s">
        <v>5</v>
      </c>
      <c r="BT34" s="28" t="s">
        <v>5</v>
      </c>
      <c r="BU34" s="28" t="s">
        <v>5</v>
      </c>
      <c r="BV34" s="28" t="s">
        <v>5</v>
      </c>
      <c r="BW34" s="28" t="s">
        <v>5</v>
      </c>
      <c r="BX34" s="28" t="s">
        <v>5</v>
      </c>
      <c r="BY34" s="28" t="s">
        <v>5</v>
      </c>
      <c r="BZ34" s="28" t="s">
        <v>5</v>
      </c>
      <c r="CA34" s="28" t="s">
        <v>5</v>
      </c>
      <c r="CB34" s="28" t="s">
        <v>5</v>
      </c>
      <c r="CC34" s="28" t="s">
        <v>5</v>
      </c>
      <c r="CD34" s="28" t="s">
        <v>5</v>
      </c>
      <c r="CE34" s="28" t="s">
        <v>5</v>
      </c>
      <c r="CF34" s="28" t="s">
        <v>5</v>
      </c>
      <c r="CG34" s="28" t="s">
        <v>5</v>
      </c>
      <c r="CH34" s="28" t="s">
        <v>5</v>
      </c>
      <c r="CI34" s="28" t="s">
        <v>5</v>
      </c>
      <c r="CJ34" s="28" t="s">
        <v>5</v>
      </c>
      <c r="CK34" s="28" t="s">
        <v>5</v>
      </c>
      <c r="CL34" s="28" t="s">
        <v>5</v>
      </c>
      <c r="CM34" s="28" t="s">
        <v>5</v>
      </c>
      <c r="CN34" s="28" t="s">
        <v>5</v>
      </c>
      <c r="CO34" s="28" t="s">
        <v>5</v>
      </c>
      <c r="CP34" s="28" t="s">
        <v>5</v>
      </c>
      <c r="CQ34" s="28" t="s">
        <v>5</v>
      </c>
      <c r="CR34" s="28" t="s">
        <v>5</v>
      </c>
      <c r="CS34" s="28" t="s">
        <v>5</v>
      </c>
      <c r="CT34" s="28" t="s">
        <v>5</v>
      </c>
      <c r="CU34" s="28" t="s">
        <v>5</v>
      </c>
      <c r="CV34" s="28" t="s">
        <v>5</v>
      </c>
      <c r="CW34" s="28" t="s">
        <v>5</v>
      </c>
      <c r="CX34" s="28" t="s">
        <v>5</v>
      </c>
      <c r="CY34" s="28" t="s">
        <v>5</v>
      </c>
      <c r="CZ34" s="28" t="s">
        <v>5</v>
      </c>
      <c r="DA34" s="28" t="s">
        <v>5</v>
      </c>
      <c r="DB34" s="28" t="s">
        <v>5</v>
      </c>
      <c r="DC34" s="28" t="s">
        <v>5</v>
      </c>
      <c r="DD34" s="28" t="s">
        <v>5</v>
      </c>
      <c r="DE34" s="28" t="s">
        <v>5</v>
      </c>
      <c r="DF34" s="28" t="s">
        <v>5</v>
      </c>
      <c r="DG34" s="28" t="s">
        <v>5</v>
      </c>
      <c r="DH34" s="28" t="s">
        <v>5</v>
      </c>
      <c r="DI34" s="28" t="s">
        <v>5</v>
      </c>
      <c r="DJ34" s="28" t="s">
        <v>5</v>
      </c>
      <c r="DK34" s="28" t="s">
        <v>5</v>
      </c>
      <c r="DL34" s="28" t="s">
        <v>5</v>
      </c>
      <c r="DM34" s="28" t="s">
        <v>5</v>
      </c>
      <c r="DN34" s="28" t="s">
        <v>5</v>
      </c>
      <c r="DO34" s="28" t="s">
        <v>5</v>
      </c>
      <c r="DP34" s="28" t="s">
        <v>5</v>
      </c>
      <c r="DQ34" s="28" t="s">
        <v>5</v>
      </c>
      <c r="DR34" s="28" t="s">
        <v>5</v>
      </c>
      <c r="DS34" s="28" t="s">
        <v>5</v>
      </c>
      <c r="DT34" s="28" t="s">
        <v>5</v>
      </c>
      <c r="DU34" s="28" t="s">
        <v>5</v>
      </c>
      <c r="DV34" s="28" t="s">
        <v>5</v>
      </c>
      <c r="DW34" s="28" t="s">
        <v>5</v>
      </c>
      <c r="DX34" s="28" t="s">
        <v>5</v>
      </c>
      <c r="DY34" s="28" t="s">
        <v>5</v>
      </c>
      <c r="DZ34" s="28" t="s">
        <v>5</v>
      </c>
      <c r="EA34" s="28" t="s">
        <v>5</v>
      </c>
      <c r="EB34" s="28" t="s">
        <v>5</v>
      </c>
      <c r="EC34" s="28" t="s">
        <v>5</v>
      </c>
      <c r="ED34" s="28" t="s">
        <v>5</v>
      </c>
      <c r="EE34" s="28" t="s">
        <v>5</v>
      </c>
      <c r="EF34" s="28" t="s">
        <v>5</v>
      </c>
      <c r="EG34" s="28" t="s">
        <v>5</v>
      </c>
      <c r="EH34" s="28" t="s">
        <v>5</v>
      </c>
      <c r="EI34" s="28" t="s">
        <v>5</v>
      </c>
      <c r="EJ34" s="28" t="s">
        <v>5</v>
      </c>
      <c r="EK34" s="28" t="s">
        <v>5</v>
      </c>
      <c r="EL34" s="28" t="s">
        <v>5</v>
      </c>
      <c r="EM34" s="28" t="s">
        <v>5</v>
      </c>
      <c r="EN34" s="28" t="s">
        <v>5</v>
      </c>
      <c r="EO34" s="28" t="s">
        <v>5</v>
      </c>
      <c r="EP34" s="28" t="s">
        <v>5</v>
      </c>
      <c r="EQ34" s="28" t="s">
        <v>5</v>
      </c>
      <c r="ER34" s="28" t="s">
        <v>5</v>
      </c>
      <c r="ES34" s="28" t="s">
        <v>5</v>
      </c>
      <c r="ET34" s="28" t="s">
        <v>5</v>
      </c>
      <c r="EU34" s="28" t="s">
        <v>5</v>
      </c>
      <c r="EV34" s="28" t="s">
        <v>5</v>
      </c>
      <c r="EW34" s="28" t="s">
        <v>5</v>
      </c>
      <c r="EX34" s="28" t="s">
        <v>5</v>
      </c>
      <c r="EY34" s="28" t="s">
        <v>5</v>
      </c>
      <c r="EZ34" s="28" t="s">
        <v>5</v>
      </c>
      <c r="FA34" s="28" t="s">
        <v>5</v>
      </c>
      <c r="FB34" s="28" t="s">
        <v>5</v>
      </c>
      <c r="FC34" s="28" t="s">
        <v>5</v>
      </c>
      <c r="FD34" s="28" t="s">
        <v>5</v>
      </c>
      <c r="FE34" s="28" t="s">
        <v>5</v>
      </c>
      <c r="FF34" s="28" t="s">
        <v>5</v>
      </c>
      <c r="FG34" s="28" t="s">
        <v>5</v>
      </c>
      <c r="FH34" s="28" t="s">
        <v>5</v>
      </c>
      <c r="FI34" s="28" t="s">
        <v>5</v>
      </c>
      <c r="FJ34" s="28" t="s">
        <v>5</v>
      </c>
      <c r="FK34" s="28" t="s">
        <v>5</v>
      </c>
      <c r="FL34" s="28" t="s">
        <v>5</v>
      </c>
      <c r="FM34" s="28" t="s">
        <v>5</v>
      </c>
      <c r="FN34" s="28" t="s">
        <v>5</v>
      </c>
    </row>
    <row r="35" spans="1:170" s="10" customFormat="1" ht="14.25" x14ac:dyDescent="0.15">
      <c r="A35" s="210"/>
      <c r="B35" s="209" t="s">
        <v>36</v>
      </c>
      <c r="C35" s="209"/>
      <c r="D35" s="28" t="s">
        <v>5</v>
      </c>
      <c r="E35" s="28" t="s">
        <v>5</v>
      </c>
      <c r="F35" s="28" t="s">
        <v>5</v>
      </c>
      <c r="G35" s="28" t="s">
        <v>5</v>
      </c>
      <c r="H35" s="28" t="s">
        <v>5</v>
      </c>
      <c r="I35" s="28" t="s">
        <v>5</v>
      </c>
      <c r="J35" s="28" t="s">
        <v>5</v>
      </c>
      <c r="K35" s="28" t="s">
        <v>5</v>
      </c>
      <c r="L35" s="28" t="s">
        <v>5</v>
      </c>
      <c r="M35" s="28" t="s">
        <v>5</v>
      </c>
      <c r="N35" s="28" t="s">
        <v>5</v>
      </c>
      <c r="O35" s="28" t="s">
        <v>5</v>
      </c>
      <c r="P35" s="28" t="s">
        <v>5</v>
      </c>
      <c r="Q35" s="28" t="s">
        <v>5</v>
      </c>
      <c r="R35" s="28" t="s">
        <v>5</v>
      </c>
      <c r="S35" s="28" t="s">
        <v>5</v>
      </c>
      <c r="T35" s="28" t="s">
        <v>5</v>
      </c>
      <c r="U35" s="28" t="s">
        <v>5</v>
      </c>
      <c r="V35" s="28" t="s">
        <v>5</v>
      </c>
      <c r="W35" s="28" t="s">
        <v>5</v>
      </c>
      <c r="X35" s="28" t="s">
        <v>5</v>
      </c>
      <c r="Y35" s="28" t="s">
        <v>5</v>
      </c>
      <c r="Z35" s="28" t="s">
        <v>5</v>
      </c>
      <c r="AA35" s="28" t="s">
        <v>5</v>
      </c>
      <c r="AB35" s="28" t="s">
        <v>5</v>
      </c>
      <c r="AC35" s="28" t="s">
        <v>5</v>
      </c>
      <c r="AD35" s="28" t="s">
        <v>5</v>
      </c>
      <c r="AE35" s="28" t="s">
        <v>5</v>
      </c>
      <c r="AF35" s="28" t="s">
        <v>5</v>
      </c>
      <c r="AG35" s="28" t="s">
        <v>5</v>
      </c>
      <c r="AH35" s="28" t="s">
        <v>5</v>
      </c>
      <c r="AI35" s="28" t="s">
        <v>5</v>
      </c>
      <c r="AJ35" s="28" t="s">
        <v>5</v>
      </c>
      <c r="AK35" s="28" t="s">
        <v>5</v>
      </c>
      <c r="AL35" s="28" t="s">
        <v>5</v>
      </c>
      <c r="AM35" s="28" t="s">
        <v>5</v>
      </c>
      <c r="AN35" s="28" t="s">
        <v>5</v>
      </c>
      <c r="AO35" s="28" t="s">
        <v>5</v>
      </c>
      <c r="AP35" s="28" t="s">
        <v>5</v>
      </c>
      <c r="AQ35" s="28" t="s">
        <v>5</v>
      </c>
      <c r="AR35" s="28" t="s">
        <v>5</v>
      </c>
      <c r="AS35" s="28" t="s">
        <v>5</v>
      </c>
      <c r="AT35" s="28" t="s">
        <v>5</v>
      </c>
      <c r="AU35" s="28" t="s">
        <v>5</v>
      </c>
      <c r="AV35" s="28" t="s">
        <v>5</v>
      </c>
      <c r="AW35" s="28" t="s">
        <v>5</v>
      </c>
      <c r="AX35" s="28" t="s">
        <v>5</v>
      </c>
      <c r="AY35" s="28" t="s">
        <v>5</v>
      </c>
      <c r="AZ35" s="28" t="s">
        <v>5</v>
      </c>
      <c r="BA35" s="28" t="s">
        <v>5</v>
      </c>
      <c r="BB35" s="28" t="s">
        <v>5</v>
      </c>
      <c r="BC35" s="28" t="s">
        <v>5</v>
      </c>
      <c r="BD35" s="28" t="s">
        <v>5</v>
      </c>
      <c r="BE35" s="28" t="s">
        <v>5</v>
      </c>
      <c r="BF35" s="28" t="s">
        <v>5</v>
      </c>
      <c r="BG35" s="28" t="s">
        <v>5</v>
      </c>
      <c r="BH35" s="28" t="s">
        <v>5</v>
      </c>
      <c r="BI35" s="28" t="s">
        <v>5</v>
      </c>
      <c r="BJ35" s="28" t="s">
        <v>5</v>
      </c>
      <c r="BK35" s="28" t="s">
        <v>5</v>
      </c>
      <c r="BL35" s="28" t="s">
        <v>5</v>
      </c>
      <c r="BM35" s="28" t="s">
        <v>5</v>
      </c>
      <c r="BN35" s="28" t="s">
        <v>5</v>
      </c>
      <c r="BO35" s="28" t="s">
        <v>5</v>
      </c>
      <c r="BP35" s="28" t="s">
        <v>5</v>
      </c>
      <c r="BQ35" s="28" t="s">
        <v>5</v>
      </c>
      <c r="BR35" s="28" t="s">
        <v>5</v>
      </c>
      <c r="BS35" s="28" t="s">
        <v>5</v>
      </c>
      <c r="BT35" s="28" t="s">
        <v>5</v>
      </c>
      <c r="BU35" s="28" t="s">
        <v>5</v>
      </c>
      <c r="BV35" s="28" t="s">
        <v>5</v>
      </c>
      <c r="BW35" s="28" t="s">
        <v>5</v>
      </c>
      <c r="BX35" s="28" t="s">
        <v>5</v>
      </c>
      <c r="BY35" s="28" t="s">
        <v>5</v>
      </c>
      <c r="BZ35" s="28" t="s">
        <v>5</v>
      </c>
      <c r="CA35" s="28" t="s">
        <v>5</v>
      </c>
      <c r="CB35" s="28" t="s">
        <v>5</v>
      </c>
      <c r="CC35" s="28" t="s">
        <v>5</v>
      </c>
      <c r="CD35" s="28" t="s">
        <v>5</v>
      </c>
      <c r="CE35" s="28" t="s">
        <v>5</v>
      </c>
      <c r="CF35" s="28" t="s">
        <v>5</v>
      </c>
      <c r="CG35" s="28" t="s">
        <v>5</v>
      </c>
      <c r="CH35" s="28" t="s">
        <v>5</v>
      </c>
      <c r="CI35" s="28" t="s">
        <v>5</v>
      </c>
      <c r="CJ35" s="28" t="s">
        <v>5</v>
      </c>
      <c r="CK35" s="28" t="s">
        <v>5</v>
      </c>
      <c r="CL35" s="28" t="s">
        <v>5</v>
      </c>
      <c r="CM35" s="28" t="s">
        <v>5</v>
      </c>
      <c r="CN35" s="28" t="s">
        <v>5</v>
      </c>
      <c r="CO35" s="28" t="s">
        <v>5</v>
      </c>
      <c r="CP35" s="28" t="s">
        <v>5</v>
      </c>
      <c r="CQ35" s="28" t="s">
        <v>5</v>
      </c>
      <c r="CR35" s="28" t="s">
        <v>5</v>
      </c>
      <c r="CS35" s="28" t="s">
        <v>5</v>
      </c>
      <c r="CT35" s="28" t="s">
        <v>5</v>
      </c>
      <c r="CU35" s="28" t="s">
        <v>5</v>
      </c>
      <c r="CV35" s="28" t="s">
        <v>5</v>
      </c>
      <c r="CW35" s="28" t="s">
        <v>5</v>
      </c>
      <c r="CX35" s="28" t="s">
        <v>5</v>
      </c>
      <c r="CY35" s="28" t="s">
        <v>5</v>
      </c>
      <c r="CZ35" s="28" t="s">
        <v>5</v>
      </c>
      <c r="DA35" s="28" t="s">
        <v>5</v>
      </c>
      <c r="DB35" s="28" t="s">
        <v>5</v>
      </c>
      <c r="DC35" s="28" t="s">
        <v>5</v>
      </c>
      <c r="DD35" s="28" t="s">
        <v>5</v>
      </c>
      <c r="DE35" s="28" t="s">
        <v>5</v>
      </c>
      <c r="DF35" s="28" t="s">
        <v>5</v>
      </c>
      <c r="DG35" s="28" t="s">
        <v>5</v>
      </c>
      <c r="DH35" s="28" t="s">
        <v>5</v>
      </c>
      <c r="DI35" s="28" t="s">
        <v>5</v>
      </c>
      <c r="DJ35" s="28" t="s">
        <v>5</v>
      </c>
      <c r="DK35" s="28" t="s">
        <v>5</v>
      </c>
      <c r="DL35" s="28" t="s">
        <v>5</v>
      </c>
      <c r="DM35" s="28" t="s">
        <v>5</v>
      </c>
      <c r="DN35" s="28" t="s">
        <v>5</v>
      </c>
      <c r="DO35" s="28" t="s">
        <v>5</v>
      </c>
      <c r="DP35" s="28" t="s">
        <v>5</v>
      </c>
      <c r="DQ35" s="28" t="s">
        <v>5</v>
      </c>
      <c r="DR35" s="28" t="s">
        <v>5</v>
      </c>
      <c r="DS35" s="28" t="s">
        <v>5</v>
      </c>
      <c r="DT35" s="28" t="s">
        <v>5</v>
      </c>
      <c r="DU35" s="28" t="s">
        <v>5</v>
      </c>
      <c r="DV35" s="28" t="s">
        <v>5</v>
      </c>
      <c r="DW35" s="28" t="s">
        <v>5</v>
      </c>
      <c r="DX35" s="28" t="s">
        <v>5</v>
      </c>
      <c r="DY35" s="28" t="s">
        <v>5</v>
      </c>
      <c r="DZ35" s="28" t="s">
        <v>5</v>
      </c>
      <c r="EA35" s="28" t="s">
        <v>5</v>
      </c>
      <c r="EB35" s="28" t="s">
        <v>5</v>
      </c>
      <c r="EC35" s="28" t="s">
        <v>5</v>
      </c>
      <c r="ED35" s="28" t="s">
        <v>5</v>
      </c>
      <c r="EE35" s="28" t="s">
        <v>5</v>
      </c>
      <c r="EF35" s="28" t="s">
        <v>5</v>
      </c>
      <c r="EG35" s="28" t="s">
        <v>5</v>
      </c>
      <c r="EH35" s="28" t="s">
        <v>5</v>
      </c>
      <c r="EI35" s="28" t="s">
        <v>5</v>
      </c>
      <c r="EJ35" s="28" t="s">
        <v>5</v>
      </c>
      <c r="EK35" s="28" t="s">
        <v>5</v>
      </c>
      <c r="EL35" s="28" t="s">
        <v>5</v>
      </c>
      <c r="EM35" s="28" t="s">
        <v>5</v>
      </c>
      <c r="EN35" s="28" t="s">
        <v>5</v>
      </c>
      <c r="EO35" s="28" t="s">
        <v>5</v>
      </c>
      <c r="EP35" s="28" t="s">
        <v>5</v>
      </c>
      <c r="EQ35" s="28" t="s">
        <v>5</v>
      </c>
      <c r="ER35" s="28" t="s">
        <v>5</v>
      </c>
      <c r="ES35" s="28" t="s">
        <v>5</v>
      </c>
      <c r="ET35" s="28" t="s">
        <v>5</v>
      </c>
      <c r="EU35" s="28" t="s">
        <v>5</v>
      </c>
      <c r="EV35" s="28" t="s">
        <v>5</v>
      </c>
      <c r="EW35" s="28" t="s">
        <v>5</v>
      </c>
      <c r="EX35" s="28" t="s">
        <v>5</v>
      </c>
      <c r="EY35" s="28" t="s">
        <v>5</v>
      </c>
      <c r="EZ35" s="28" t="s">
        <v>5</v>
      </c>
      <c r="FA35" s="28" t="s">
        <v>5</v>
      </c>
      <c r="FB35" s="28" t="s">
        <v>5</v>
      </c>
      <c r="FC35" s="28" t="s">
        <v>5</v>
      </c>
      <c r="FD35" s="28" t="s">
        <v>5</v>
      </c>
      <c r="FE35" s="28" t="s">
        <v>5</v>
      </c>
      <c r="FF35" s="28" t="s">
        <v>5</v>
      </c>
      <c r="FG35" s="28" t="s">
        <v>5</v>
      </c>
      <c r="FH35" s="28" t="s">
        <v>5</v>
      </c>
      <c r="FI35" s="28" t="s">
        <v>5</v>
      </c>
      <c r="FJ35" s="28" t="s">
        <v>5</v>
      </c>
      <c r="FK35" s="28" t="s">
        <v>5</v>
      </c>
      <c r="FL35" s="28" t="s">
        <v>5</v>
      </c>
      <c r="FM35" s="28" t="s">
        <v>5</v>
      </c>
      <c r="FN35" s="28" t="s">
        <v>5</v>
      </c>
    </row>
    <row r="36" spans="1:170" ht="21" customHeight="1" x14ac:dyDescent="0.15">
      <c r="A36" s="210"/>
      <c r="B36" s="212" t="s">
        <v>37</v>
      </c>
      <c r="C36" s="213"/>
      <c r="D36" s="17">
        <v>1</v>
      </c>
      <c r="E36" s="17">
        <v>1</v>
      </c>
      <c r="F36" s="17">
        <v>1</v>
      </c>
      <c r="G36" s="19">
        <v>1</v>
      </c>
      <c r="H36" s="17">
        <v>1</v>
      </c>
      <c r="I36" s="111">
        <v>1</v>
      </c>
      <c r="J36" s="111">
        <v>1</v>
      </c>
      <c r="K36" s="111">
        <v>1</v>
      </c>
      <c r="L36" s="112">
        <v>1</v>
      </c>
      <c r="M36" s="111">
        <v>1</v>
      </c>
      <c r="N36" s="113">
        <v>1</v>
      </c>
      <c r="O36" s="114">
        <v>1</v>
      </c>
      <c r="P36" s="114">
        <v>1</v>
      </c>
      <c r="Q36" s="114">
        <v>1</v>
      </c>
      <c r="R36" s="115">
        <v>1</v>
      </c>
      <c r="S36" s="114">
        <v>1</v>
      </c>
      <c r="T36" s="115">
        <v>1</v>
      </c>
      <c r="U36" s="114">
        <v>1</v>
      </c>
      <c r="V36" s="114">
        <v>1</v>
      </c>
      <c r="W36" s="114">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17">
        <v>1</v>
      </c>
      <c r="AP36" s="17">
        <v>1</v>
      </c>
      <c r="AQ36" s="17">
        <v>1</v>
      </c>
      <c r="AR36" s="17">
        <v>0</v>
      </c>
      <c r="AS36" s="17">
        <v>1</v>
      </c>
      <c r="AT36" s="17">
        <v>1</v>
      </c>
      <c r="AU36" s="17">
        <v>1</v>
      </c>
      <c r="AV36" s="17">
        <v>1</v>
      </c>
      <c r="AW36" s="17">
        <v>1</v>
      </c>
      <c r="AX36" s="17">
        <v>1</v>
      </c>
      <c r="AY36" s="17">
        <v>1</v>
      </c>
      <c r="AZ36" s="17">
        <v>1</v>
      </c>
      <c r="BA36" s="17">
        <v>1</v>
      </c>
      <c r="BB36" s="17">
        <v>1</v>
      </c>
      <c r="BC36" s="17">
        <v>1</v>
      </c>
      <c r="BD36" s="17">
        <v>1</v>
      </c>
      <c r="BE36" s="17">
        <v>1</v>
      </c>
      <c r="BF36" s="17">
        <v>1</v>
      </c>
      <c r="BG36" s="17">
        <v>1</v>
      </c>
      <c r="BH36" s="17">
        <v>1</v>
      </c>
      <c r="BI36" s="17">
        <v>0</v>
      </c>
      <c r="BJ36" s="17">
        <v>1</v>
      </c>
      <c r="BK36" s="17">
        <v>1</v>
      </c>
      <c r="BL36" s="17">
        <v>1</v>
      </c>
      <c r="BM36" s="17">
        <v>1</v>
      </c>
      <c r="BN36" s="17">
        <v>1</v>
      </c>
      <c r="BO36" s="17">
        <v>1</v>
      </c>
      <c r="BP36" s="17">
        <v>1</v>
      </c>
      <c r="BQ36" s="17">
        <v>1</v>
      </c>
      <c r="BR36" s="17">
        <v>1</v>
      </c>
      <c r="BS36" s="17">
        <v>1</v>
      </c>
      <c r="BT36" s="17">
        <v>1</v>
      </c>
      <c r="BU36" s="17">
        <v>1</v>
      </c>
      <c r="BV36" s="17">
        <v>1</v>
      </c>
      <c r="BW36" s="17">
        <v>1</v>
      </c>
      <c r="BX36" s="17">
        <v>1</v>
      </c>
      <c r="BY36" s="17">
        <v>1</v>
      </c>
      <c r="BZ36" s="17">
        <v>1</v>
      </c>
      <c r="CA36" s="17">
        <v>1</v>
      </c>
      <c r="CB36" s="17">
        <v>1</v>
      </c>
      <c r="CC36" s="17">
        <v>0</v>
      </c>
      <c r="CD36" s="17">
        <v>1</v>
      </c>
      <c r="CE36" s="17">
        <v>1</v>
      </c>
      <c r="CF36" s="17">
        <v>1</v>
      </c>
      <c r="CG36" s="114">
        <v>1</v>
      </c>
      <c r="CH36" s="114">
        <v>1</v>
      </c>
      <c r="CI36" s="114">
        <v>1</v>
      </c>
      <c r="CJ36" s="114">
        <v>1</v>
      </c>
      <c r="CK36" s="115">
        <v>1</v>
      </c>
      <c r="CL36" s="115">
        <v>1</v>
      </c>
      <c r="CM36" s="114">
        <v>1</v>
      </c>
      <c r="CN36" s="114">
        <v>1</v>
      </c>
      <c r="CO36" s="114">
        <v>1</v>
      </c>
      <c r="CP36" s="17">
        <v>1</v>
      </c>
      <c r="CQ36" s="17">
        <v>1</v>
      </c>
      <c r="CR36" s="17">
        <v>1</v>
      </c>
      <c r="CS36" s="17">
        <v>1</v>
      </c>
      <c r="CT36" s="17">
        <v>1</v>
      </c>
      <c r="CU36" s="17">
        <v>1</v>
      </c>
      <c r="CV36" s="17">
        <v>1</v>
      </c>
      <c r="CW36" s="17">
        <v>1</v>
      </c>
      <c r="CX36" s="17">
        <v>1</v>
      </c>
      <c r="CY36" s="17">
        <v>1</v>
      </c>
      <c r="CZ36" s="17">
        <v>1</v>
      </c>
      <c r="DA36" s="17">
        <v>1</v>
      </c>
      <c r="DB36" s="17">
        <v>0</v>
      </c>
      <c r="DC36" s="17">
        <v>1</v>
      </c>
      <c r="DD36" s="17">
        <v>1</v>
      </c>
      <c r="DE36" s="17">
        <v>1</v>
      </c>
      <c r="DF36" s="17">
        <v>1</v>
      </c>
      <c r="DG36" s="17">
        <v>1</v>
      </c>
      <c r="DH36" s="17">
        <v>1</v>
      </c>
      <c r="DI36" s="17">
        <v>1</v>
      </c>
      <c r="DJ36" s="17">
        <v>1</v>
      </c>
      <c r="DK36" s="17">
        <v>1</v>
      </c>
      <c r="DL36" s="17">
        <v>1</v>
      </c>
      <c r="DM36" s="17">
        <v>1</v>
      </c>
      <c r="DN36" s="17">
        <v>1</v>
      </c>
      <c r="DO36" s="17">
        <v>1</v>
      </c>
      <c r="DP36" s="17">
        <v>1</v>
      </c>
      <c r="DQ36" s="17">
        <v>1</v>
      </c>
      <c r="DR36" s="17">
        <v>1</v>
      </c>
      <c r="DS36" s="17">
        <v>1</v>
      </c>
      <c r="DT36" s="17">
        <v>1</v>
      </c>
      <c r="DU36" s="17">
        <v>1</v>
      </c>
      <c r="DV36" s="17">
        <v>1</v>
      </c>
      <c r="DW36" s="17">
        <v>1</v>
      </c>
      <c r="DX36" s="17">
        <v>0</v>
      </c>
      <c r="DY36" s="17">
        <v>0</v>
      </c>
      <c r="DZ36" s="17">
        <v>0</v>
      </c>
      <c r="EA36" s="17">
        <v>1</v>
      </c>
      <c r="EB36" s="17">
        <v>1</v>
      </c>
      <c r="EC36" s="17">
        <v>1</v>
      </c>
      <c r="ED36" s="17">
        <v>1</v>
      </c>
      <c r="EE36" s="17">
        <v>1</v>
      </c>
      <c r="EF36" s="17">
        <v>1</v>
      </c>
      <c r="EG36" s="17">
        <v>1</v>
      </c>
      <c r="EH36" s="17">
        <v>1</v>
      </c>
      <c r="EI36" s="17">
        <v>1</v>
      </c>
      <c r="EJ36" s="17">
        <v>0</v>
      </c>
      <c r="EK36" s="17">
        <v>1</v>
      </c>
      <c r="EL36" s="17">
        <v>1</v>
      </c>
      <c r="EM36" s="17">
        <v>1</v>
      </c>
      <c r="EN36" s="17">
        <v>1</v>
      </c>
      <c r="EO36" s="17">
        <v>1</v>
      </c>
      <c r="EP36" s="17">
        <v>1</v>
      </c>
      <c r="EQ36" s="17">
        <v>1</v>
      </c>
      <c r="ER36" s="17">
        <v>1</v>
      </c>
      <c r="ES36" s="17">
        <v>1</v>
      </c>
      <c r="ET36" s="17">
        <v>1</v>
      </c>
      <c r="EU36" s="17">
        <v>1</v>
      </c>
      <c r="EV36" s="17">
        <v>1</v>
      </c>
      <c r="EW36" s="114">
        <v>0</v>
      </c>
      <c r="EX36" s="115">
        <v>1</v>
      </c>
      <c r="EY36" s="114">
        <v>1</v>
      </c>
      <c r="EZ36" s="114">
        <v>1</v>
      </c>
      <c r="FA36" s="114">
        <v>1</v>
      </c>
      <c r="FB36" s="17">
        <v>1</v>
      </c>
      <c r="FC36" s="17">
        <v>1</v>
      </c>
      <c r="FD36" s="17">
        <v>1</v>
      </c>
      <c r="FE36" s="17">
        <v>1</v>
      </c>
      <c r="FF36" s="17">
        <v>1</v>
      </c>
      <c r="FG36" s="17">
        <v>1</v>
      </c>
      <c r="FH36" s="17">
        <v>0</v>
      </c>
      <c r="FI36" s="17">
        <v>1</v>
      </c>
      <c r="FJ36" s="17">
        <v>1</v>
      </c>
      <c r="FK36" s="17">
        <v>1</v>
      </c>
      <c r="FL36" s="17">
        <v>1</v>
      </c>
      <c r="FM36" s="17">
        <v>1</v>
      </c>
      <c r="FN36" s="17">
        <v>1</v>
      </c>
    </row>
    <row r="37" spans="1:170" ht="26.25" customHeight="1" x14ac:dyDescent="0.15">
      <c r="A37" s="210"/>
      <c r="B37" s="214" t="s">
        <v>38</v>
      </c>
      <c r="C37" s="215"/>
      <c r="D37" s="19">
        <v>1</v>
      </c>
      <c r="E37" s="19">
        <v>1</v>
      </c>
      <c r="F37" s="19">
        <v>1</v>
      </c>
      <c r="G37" s="19">
        <v>1</v>
      </c>
      <c r="H37" s="19">
        <v>1</v>
      </c>
      <c r="I37" s="112">
        <v>1</v>
      </c>
      <c r="J37" s="112">
        <v>1</v>
      </c>
      <c r="K37" s="112">
        <v>1</v>
      </c>
      <c r="L37" s="112">
        <v>1</v>
      </c>
      <c r="M37" s="112">
        <v>1</v>
      </c>
      <c r="N37" s="113">
        <v>1</v>
      </c>
      <c r="O37" s="116">
        <v>1</v>
      </c>
      <c r="P37" s="114">
        <v>1</v>
      </c>
      <c r="Q37" s="114">
        <v>1</v>
      </c>
      <c r="R37" s="115">
        <v>1</v>
      </c>
      <c r="S37" s="114">
        <v>1</v>
      </c>
      <c r="T37" s="115">
        <v>1</v>
      </c>
      <c r="U37" s="114">
        <v>1</v>
      </c>
      <c r="V37" s="114">
        <v>1</v>
      </c>
      <c r="W37" s="114">
        <v>1</v>
      </c>
      <c r="X37" s="19">
        <v>1</v>
      </c>
      <c r="Y37" s="19">
        <v>1</v>
      </c>
      <c r="Z37" s="19">
        <v>1</v>
      </c>
      <c r="AA37" s="19">
        <v>1</v>
      </c>
      <c r="AB37" s="19">
        <v>1</v>
      </c>
      <c r="AC37" s="19">
        <v>1</v>
      </c>
      <c r="AD37" s="19">
        <v>1</v>
      </c>
      <c r="AE37" s="19">
        <v>1</v>
      </c>
      <c r="AF37" s="19">
        <v>1</v>
      </c>
      <c r="AG37" s="19">
        <v>1</v>
      </c>
      <c r="AH37" s="19">
        <v>1</v>
      </c>
      <c r="AI37" s="19">
        <v>1</v>
      </c>
      <c r="AJ37" s="19">
        <v>1</v>
      </c>
      <c r="AK37" s="19">
        <v>1</v>
      </c>
      <c r="AL37" s="19">
        <v>1</v>
      </c>
      <c r="AM37" s="19">
        <v>1</v>
      </c>
      <c r="AN37" s="19">
        <v>1</v>
      </c>
      <c r="AO37" s="19">
        <v>1</v>
      </c>
      <c r="AP37" s="19">
        <v>1</v>
      </c>
      <c r="AQ37" s="19">
        <v>1</v>
      </c>
      <c r="AR37" s="19">
        <v>0</v>
      </c>
      <c r="AS37" s="19">
        <v>1</v>
      </c>
      <c r="AT37" s="19">
        <v>1</v>
      </c>
      <c r="AU37" s="19">
        <v>1</v>
      </c>
      <c r="AV37" s="19">
        <v>1</v>
      </c>
      <c r="AW37" s="19">
        <v>1</v>
      </c>
      <c r="AX37" s="19">
        <v>1</v>
      </c>
      <c r="AY37" s="19">
        <v>0</v>
      </c>
      <c r="AZ37" s="19">
        <v>1</v>
      </c>
      <c r="BA37" s="19">
        <v>1</v>
      </c>
      <c r="BB37" s="19">
        <v>1</v>
      </c>
      <c r="BC37" s="19">
        <v>1</v>
      </c>
      <c r="BD37" s="19">
        <v>1</v>
      </c>
      <c r="BE37" s="19">
        <v>1</v>
      </c>
      <c r="BF37" s="19">
        <v>1</v>
      </c>
      <c r="BG37" s="19">
        <v>1</v>
      </c>
      <c r="BH37" s="19">
        <v>1</v>
      </c>
      <c r="BI37" s="19">
        <v>0</v>
      </c>
      <c r="BJ37" s="19">
        <v>1</v>
      </c>
      <c r="BK37" s="19">
        <v>1</v>
      </c>
      <c r="BL37" s="19">
        <v>1</v>
      </c>
      <c r="BM37" s="19">
        <v>1</v>
      </c>
      <c r="BN37" s="19">
        <v>1</v>
      </c>
      <c r="BO37" s="19">
        <v>1</v>
      </c>
      <c r="BP37" s="19">
        <v>1</v>
      </c>
      <c r="BQ37" s="19">
        <v>1</v>
      </c>
      <c r="BR37" s="19">
        <v>1</v>
      </c>
      <c r="BS37" s="19">
        <v>1</v>
      </c>
      <c r="BT37" s="19">
        <v>1</v>
      </c>
      <c r="BU37" s="19">
        <v>1</v>
      </c>
      <c r="BV37" s="19">
        <v>1</v>
      </c>
      <c r="BW37" s="19">
        <v>1</v>
      </c>
      <c r="BX37" s="19">
        <v>1</v>
      </c>
      <c r="BY37" s="19">
        <v>1</v>
      </c>
      <c r="BZ37" s="19">
        <v>1</v>
      </c>
      <c r="CA37" s="19">
        <v>1</v>
      </c>
      <c r="CB37" s="19">
        <v>1</v>
      </c>
      <c r="CC37" s="19">
        <v>0</v>
      </c>
      <c r="CD37" s="19">
        <v>1</v>
      </c>
      <c r="CE37" s="19">
        <v>1</v>
      </c>
      <c r="CF37" s="19">
        <v>1</v>
      </c>
      <c r="CG37" s="114">
        <v>1</v>
      </c>
      <c r="CH37" s="114">
        <v>1</v>
      </c>
      <c r="CI37" s="114">
        <v>1</v>
      </c>
      <c r="CJ37" s="114">
        <v>1</v>
      </c>
      <c r="CK37" s="115">
        <v>1</v>
      </c>
      <c r="CL37" s="115">
        <v>1</v>
      </c>
      <c r="CM37" s="114">
        <v>1</v>
      </c>
      <c r="CN37" s="114">
        <v>1</v>
      </c>
      <c r="CO37" s="114">
        <v>1</v>
      </c>
      <c r="CP37" s="19">
        <v>1</v>
      </c>
      <c r="CQ37" s="19">
        <v>1</v>
      </c>
      <c r="CR37" s="19">
        <v>1</v>
      </c>
      <c r="CS37" s="19">
        <v>1</v>
      </c>
      <c r="CT37" s="19">
        <v>1</v>
      </c>
      <c r="CU37" s="19">
        <v>1</v>
      </c>
      <c r="CV37" s="19">
        <v>1</v>
      </c>
      <c r="CW37" s="19">
        <v>1</v>
      </c>
      <c r="CX37" s="19">
        <v>1</v>
      </c>
      <c r="CY37" s="19">
        <v>1</v>
      </c>
      <c r="CZ37" s="19">
        <v>1</v>
      </c>
      <c r="DA37" s="19">
        <v>1</v>
      </c>
      <c r="DB37" s="19">
        <v>1</v>
      </c>
      <c r="DC37" s="19">
        <v>1</v>
      </c>
      <c r="DD37" s="19">
        <v>1</v>
      </c>
      <c r="DE37" s="19">
        <v>1</v>
      </c>
      <c r="DF37" s="19">
        <v>1</v>
      </c>
      <c r="DG37" s="19">
        <v>1</v>
      </c>
      <c r="DH37" s="19">
        <v>1</v>
      </c>
      <c r="DI37" s="19">
        <v>1</v>
      </c>
      <c r="DJ37" s="19">
        <v>1</v>
      </c>
      <c r="DK37" s="19">
        <v>1</v>
      </c>
      <c r="DL37" s="19">
        <v>1</v>
      </c>
      <c r="DM37" s="19">
        <v>1</v>
      </c>
      <c r="DN37" s="19">
        <v>1</v>
      </c>
      <c r="DO37" s="19">
        <v>1</v>
      </c>
      <c r="DP37" s="19">
        <v>1</v>
      </c>
      <c r="DQ37" s="19">
        <v>1</v>
      </c>
      <c r="DR37" s="19">
        <v>1</v>
      </c>
      <c r="DS37" s="19">
        <v>1</v>
      </c>
      <c r="DT37" s="19">
        <v>1</v>
      </c>
      <c r="DU37" s="19">
        <v>1</v>
      </c>
      <c r="DV37" s="19">
        <v>1</v>
      </c>
      <c r="DW37" s="19">
        <v>1</v>
      </c>
      <c r="DX37" s="19">
        <v>1</v>
      </c>
      <c r="DY37" s="19">
        <v>1</v>
      </c>
      <c r="DZ37" s="19">
        <v>1</v>
      </c>
      <c r="EA37" s="19">
        <v>1</v>
      </c>
      <c r="EB37" s="19">
        <v>1</v>
      </c>
      <c r="EC37" s="19">
        <v>1</v>
      </c>
      <c r="ED37" s="19">
        <v>1</v>
      </c>
      <c r="EE37" s="19">
        <v>1</v>
      </c>
      <c r="EF37" s="19">
        <v>1</v>
      </c>
      <c r="EG37" s="19">
        <v>1</v>
      </c>
      <c r="EH37" s="19">
        <v>1</v>
      </c>
      <c r="EI37" s="19">
        <v>1</v>
      </c>
      <c r="EJ37" s="19">
        <v>1</v>
      </c>
      <c r="EK37" s="19">
        <v>1</v>
      </c>
      <c r="EL37" s="19">
        <v>1</v>
      </c>
      <c r="EM37" s="19">
        <v>1</v>
      </c>
      <c r="EN37" s="19">
        <v>1</v>
      </c>
      <c r="EO37" s="19">
        <v>1</v>
      </c>
      <c r="EP37" s="19">
        <v>1</v>
      </c>
      <c r="EQ37" s="19">
        <v>1</v>
      </c>
      <c r="ER37" s="19">
        <v>1</v>
      </c>
      <c r="ES37" s="19">
        <v>1</v>
      </c>
      <c r="ET37" s="19">
        <v>1</v>
      </c>
      <c r="EU37" s="19">
        <v>1</v>
      </c>
      <c r="EV37" s="19">
        <v>1</v>
      </c>
      <c r="EW37" s="114">
        <v>0</v>
      </c>
      <c r="EX37" s="115">
        <v>1</v>
      </c>
      <c r="EY37" s="114">
        <v>1</v>
      </c>
      <c r="EZ37" s="114">
        <v>1</v>
      </c>
      <c r="FA37" s="114">
        <v>1</v>
      </c>
      <c r="FB37" s="19">
        <v>1</v>
      </c>
      <c r="FC37" s="19">
        <v>1</v>
      </c>
      <c r="FD37" s="19">
        <v>1</v>
      </c>
      <c r="FE37" s="19">
        <v>1</v>
      </c>
      <c r="FF37" s="19">
        <v>1</v>
      </c>
      <c r="FG37" s="19">
        <v>1</v>
      </c>
      <c r="FH37" s="19">
        <v>0</v>
      </c>
      <c r="FI37" s="19">
        <v>1</v>
      </c>
      <c r="FJ37" s="19">
        <v>1</v>
      </c>
      <c r="FK37" s="19">
        <v>1</v>
      </c>
      <c r="FL37" s="19">
        <v>1</v>
      </c>
      <c r="FM37" s="19">
        <v>1</v>
      </c>
      <c r="FN37" s="19">
        <v>1</v>
      </c>
    </row>
    <row r="38" spans="1:170" ht="30.75" customHeight="1" x14ac:dyDescent="0.15">
      <c r="A38" s="210"/>
      <c r="B38" s="214" t="s">
        <v>39</v>
      </c>
      <c r="C38" s="215"/>
      <c r="D38" s="19">
        <v>0</v>
      </c>
      <c r="E38" s="19">
        <v>1</v>
      </c>
      <c r="F38" s="17">
        <v>1</v>
      </c>
      <c r="G38" s="17">
        <v>1</v>
      </c>
      <c r="H38" s="17">
        <v>1</v>
      </c>
      <c r="I38" s="111">
        <v>1</v>
      </c>
      <c r="J38" s="111">
        <v>1</v>
      </c>
      <c r="K38" s="111">
        <v>1</v>
      </c>
      <c r="L38" s="111">
        <v>1</v>
      </c>
      <c r="M38" s="111">
        <v>1</v>
      </c>
      <c r="N38" s="113">
        <v>1</v>
      </c>
      <c r="O38" s="114">
        <v>1</v>
      </c>
      <c r="P38" s="114">
        <v>1</v>
      </c>
      <c r="Q38" s="114">
        <v>1</v>
      </c>
      <c r="R38" s="115">
        <v>1</v>
      </c>
      <c r="S38" s="114">
        <v>1</v>
      </c>
      <c r="T38" s="115">
        <v>1</v>
      </c>
      <c r="U38" s="114">
        <v>1</v>
      </c>
      <c r="V38" s="114">
        <v>1</v>
      </c>
      <c r="W38" s="114">
        <v>1</v>
      </c>
      <c r="X38" s="17">
        <v>1</v>
      </c>
      <c r="Y38" s="17">
        <v>1</v>
      </c>
      <c r="Z38" s="17">
        <v>1</v>
      </c>
      <c r="AA38" s="17">
        <v>1</v>
      </c>
      <c r="AB38" s="17">
        <v>1</v>
      </c>
      <c r="AC38" s="17">
        <v>1</v>
      </c>
      <c r="AD38" s="17">
        <v>1</v>
      </c>
      <c r="AE38" s="17">
        <v>1</v>
      </c>
      <c r="AF38" s="17">
        <v>1</v>
      </c>
      <c r="AG38" s="17">
        <v>1</v>
      </c>
      <c r="AH38" s="17">
        <v>1</v>
      </c>
      <c r="AI38" s="17">
        <v>1</v>
      </c>
      <c r="AJ38" s="17">
        <v>1</v>
      </c>
      <c r="AK38" s="17">
        <v>1</v>
      </c>
      <c r="AL38" s="17">
        <v>1</v>
      </c>
      <c r="AM38" s="17">
        <v>1</v>
      </c>
      <c r="AN38" s="17">
        <v>1</v>
      </c>
      <c r="AO38" s="17">
        <v>1</v>
      </c>
      <c r="AP38" s="17">
        <v>1</v>
      </c>
      <c r="AQ38" s="17">
        <v>1</v>
      </c>
      <c r="AR38" s="17">
        <v>0</v>
      </c>
      <c r="AS38" s="17">
        <v>1</v>
      </c>
      <c r="AT38" s="17">
        <v>1</v>
      </c>
      <c r="AU38" s="17">
        <v>1</v>
      </c>
      <c r="AV38" s="17">
        <v>1</v>
      </c>
      <c r="AW38" s="17">
        <v>1</v>
      </c>
      <c r="AX38" s="17">
        <v>1</v>
      </c>
      <c r="AY38" s="17">
        <v>1</v>
      </c>
      <c r="AZ38" s="17">
        <v>1</v>
      </c>
      <c r="BA38" s="17">
        <v>1</v>
      </c>
      <c r="BB38" s="17">
        <v>1</v>
      </c>
      <c r="BC38" s="17">
        <v>1</v>
      </c>
      <c r="BD38" s="17">
        <v>1</v>
      </c>
      <c r="BE38" s="17">
        <v>1</v>
      </c>
      <c r="BF38" s="17">
        <v>1</v>
      </c>
      <c r="BG38" s="17">
        <v>1</v>
      </c>
      <c r="BH38" s="17">
        <v>1</v>
      </c>
      <c r="BI38" s="17">
        <v>0</v>
      </c>
      <c r="BJ38" s="17">
        <v>1</v>
      </c>
      <c r="BK38" s="17">
        <v>1</v>
      </c>
      <c r="BL38" s="17">
        <v>1</v>
      </c>
      <c r="BM38" s="17">
        <v>1</v>
      </c>
      <c r="BN38" s="17">
        <v>1</v>
      </c>
      <c r="BO38" s="17">
        <v>1</v>
      </c>
      <c r="BP38" s="17">
        <v>1</v>
      </c>
      <c r="BQ38" s="17">
        <v>1</v>
      </c>
      <c r="BR38" s="17">
        <v>1</v>
      </c>
      <c r="BS38" s="17">
        <v>1</v>
      </c>
      <c r="BT38" s="17">
        <v>1</v>
      </c>
      <c r="BU38" s="17">
        <v>1</v>
      </c>
      <c r="BV38" s="17">
        <v>1</v>
      </c>
      <c r="BW38" s="17">
        <v>1</v>
      </c>
      <c r="BX38" s="17">
        <v>1</v>
      </c>
      <c r="BY38" s="17">
        <v>1</v>
      </c>
      <c r="BZ38" s="17">
        <v>1</v>
      </c>
      <c r="CA38" s="17">
        <v>1</v>
      </c>
      <c r="CB38" s="17">
        <v>1</v>
      </c>
      <c r="CC38" s="17">
        <v>0</v>
      </c>
      <c r="CD38" s="17">
        <v>1</v>
      </c>
      <c r="CE38" s="17">
        <v>1</v>
      </c>
      <c r="CF38" s="17">
        <v>1</v>
      </c>
      <c r="CG38" s="114">
        <v>1</v>
      </c>
      <c r="CH38" s="114">
        <v>1</v>
      </c>
      <c r="CI38" s="114">
        <v>1</v>
      </c>
      <c r="CJ38" s="114">
        <v>1</v>
      </c>
      <c r="CK38" s="115">
        <v>1</v>
      </c>
      <c r="CL38" s="115">
        <v>1</v>
      </c>
      <c r="CM38" s="114">
        <v>1</v>
      </c>
      <c r="CN38" s="114">
        <v>1</v>
      </c>
      <c r="CO38" s="114">
        <v>1</v>
      </c>
      <c r="CP38" s="17">
        <v>1</v>
      </c>
      <c r="CQ38" s="17">
        <v>1</v>
      </c>
      <c r="CR38" s="17">
        <v>1</v>
      </c>
      <c r="CS38" s="17">
        <v>1</v>
      </c>
      <c r="CT38" s="17">
        <v>1</v>
      </c>
      <c r="CU38" s="17">
        <v>1</v>
      </c>
      <c r="CV38" s="17">
        <v>1</v>
      </c>
      <c r="CW38" s="17">
        <v>1</v>
      </c>
      <c r="CX38" s="17">
        <v>1</v>
      </c>
      <c r="CY38" s="17">
        <v>1</v>
      </c>
      <c r="CZ38" s="17">
        <v>1</v>
      </c>
      <c r="DA38" s="17">
        <v>1</v>
      </c>
      <c r="DB38" s="17">
        <v>1</v>
      </c>
      <c r="DC38" s="17">
        <v>1</v>
      </c>
      <c r="DD38" s="17">
        <v>1</v>
      </c>
      <c r="DE38" s="17">
        <v>1</v>
      </c>
      <c r="DF38" s="17">
        <v>1</v>
      </c>
      <c r="DG38" s="17">
        <v>1</v>
      </c>
      <c r="DH38" s="17">
        <v>1</v>
      </c>
      <c r="DI38" s="17">
        <v>1</v>
      </c>
      <c r="DJ38" s="17">
        <v>1</v>
      </c>
      <c r="DK38" s="17">
        <v>1</v>
      </c>
      <c r="DL38" s="17">
        <v>1</v>
      </c>
      <c r="DM38" s="17">
        <v>1</v>
      </c>
      <c r="DN38" s="17">
        <v>1</v>
      </c>
      <c r="DO38" s="17">
        <v>1</v>
      </c>
      <c r="DP38" s="17">
        <v>1</v>
      </c>
      <c r="DQ38" s="17">
        <v>1</v>
      </c>
      <c r="DR38" s="17">
        <v>1</v>
      </c>
      <c r="DS38" s="17">
        <v>1</v>
      </c>
      <c r="DT38" s="17">
        <v>1</v>
      </c>
      <c r="DU38" s="17">
        <v>1</v>
      </c>
      <c r="DV38" s="17">
        <v>1</v>
      </c>
      <c r="DW38" s="17">
        <v>1</v>
      </c>
      <c r="DX38" s="17">
        <v>1</v>
      </c>
      <c r="DY38" s="17">
        <v>1</v>
      </c>
      <c r="DZ38" s="17">
        <v>1</v>
      </c>
      <c r="EA38" s="17">
        <v>1</v>
      </c>
      <c r="EB38" s="17">
        <v>1</v>
      </c>
      <c r="EC38" s="17">
        <v>1</v>
      </c>
      <c r="ED38" s="17">
        <v>1</v>
      </c>
      <c r="EE38" s="17">
        <v>1</v>
      </c>
      <c r="EF38" s="17">
        <v>1</v>
      </c>
      <c r="EG38" s="17">
        <v>1</v>
      </c>
      <c r="EH38" s="17">
        <v>1</v>
      </c>
      <c r="EI38" s="17">
        <v>1</v>
      </c>
      <c r="EJ38" s="17">
        <v>1</v>
      </c>
      <c r="EK38" s="17">
        <v>1</v>
      </c>
      <c r="EL38" s="17">
        <v>1</v>
      </c>
      <c r="EM38" s="17">
        <v>1</v>
      </c>
      <c r="EN38" s="17">
        <v>1</v>
      </c>
      <c r="EO38" s="17">
        <v>1</v>
      </c>
      <c r="EP38" s="17">
        <v>1</v>
      </c>
      <c r="EQ38" s="17">
        <v>1</v>
      </c>
      <c r="ER38" s="17">
        <v>1</v>
      </c>
      <c r="ES38" s="17">
        <v>1</v>
      </c>
      <c r="ET38" s="17">
        <v>1</v>
      </c>
      <c r="EU38" s="17">
        <v>1</v>
      </c>
      <c r="EV38" s="17">
        <v>1</v>
      </c>
      <c r="EW38" s="114">
        <v>1</v>
      </c>
      <c r="EX38" s="115">
        <v>1</v>
      </c>
      <c r="EY38" s="114">
        <v>1</v>
      </c>
      <c r="EZ38" s="114">
        <v>1</v>
      </c>
      <c r="FA38" s="114">
        <v>1</v>
      </c>
      <c r="FB38" s="17">
        <v>1</v>
      </c>
      <c r="FC38" s="17">
        <v>1</v>
      </c>
      <c r="FD38" s="17">
        <v>1</v>
      </c>
      <c r="FE38" s="17">
        <v>0</v>
      </c>
      <c r="FF38" s="17">
        <v>1</v>
      </c>
      <c r="FG38" s="17">
        <v>1</v>
      </c>
      <c r="FH38" s="17">
        <v>0</v>
      </c>
      <c r="FI38" s="17">
        <v>1</v>
      </c>
      <c r="FJ38" s="17">
        <v>1</v>
      </c>
      <c r="FK38" s="17">
        <v>1</v>
      </c>
      <c r="FL38" s="19">
        <v>1</v>
      </c>
      <c r="FM38" s="17">
        <v>1</v>
      </c>
      <c r="FN38" s="17">
        <v>1</v>
      </c>
    </row>
    <row r="39" spans="1:170" ht="17.25" customHeight="1" x14ac:dyDescent="0.15">
      <c r="A39" s="210"/>
      <c r="B39" s="214" t="s">
        <v>40</v>
      </c>
      <c r="C39" s="215"/>
      <c r="D39" s="19">
        <v>0</v>
      </c>
      <c r="E39" s="17">
        <v>0</v>
      </c>
      <c r="F39" s="17">
        <v>1</v>
      </c>
      <c r="G39" s="17">
        <v>1</v>
      </c>
      <c r="H39" s="17">
        <v>1</v>
      </c>
      <c r="I39" s="111">
        <v>0</v>
      </c>
      <c r="J39" s="111">
        <v>1</v>
      </c>
      <c r="K39" s="111">
        <v>0</v>
      </c>
      <c r="L39" s="111">
        <v>1</v>
      </c>
      <c r="M39" s="111">
        <v>0</v>
      </c>
      <c r="N39" s="113">
        <v>0</v>
      </c>
      <c r="O39" s="114">
        <v>0</v>
      </c>
      <c r="P39" s="114">
        <v>1</v>
      </c>
      <c r="Q39" s="114">
        <v>0</v>
      </c>
      <c r="R39" s="115">
        <v>1</v>
      </c>
      <c r="S39" s="114">
        <v>1</v>
      </c>
      <c r="T39" s="115">
        <v>0</v>
      </c>
      <c r="U39" s="114">
        <v>0</v>
      </c>
      <c r="V39" s="114">
        <v>0</v>
      </c>
      <c r="W39" s="114">
        <v>0</v>
      </c>
      <c r="X39" s="17">
        <v>1</v>
      </c>
      <c r="Y39" s="17">
        <v>1</v>
      </c>
      <c r="Z39" s="17">
        <v>0</v>
      </c>
      <c r="AA39" s="17">
        <v>0</v>
      </c>
      <c r="AB39" s="17">
        <v>0</v>
      </c>
      <c r="AC39" s="17">
        <v>0</v>
      </c>
      <c r="AD39" s="17">
        <v>0</v>
      </c>
      <c r="AE39" s="17">
        <v>0</v>
      </c>
      <c r="AF39" s="17">
        <v>1</v>
      </c>
      <c r="AG39" s="17">
        <v>0</v>
      </c>
      <c r="AH39" s="17">
        <v>0</v>
      </c>
      <c r="AI39" s="17">
        <v>0</v>
      </c>
      <c r="AJ39" s="17">
        <v>0</v>
      </c>
      <c r="AK39" s="17">
        <v>0</v>
      </c>
      <c r="AL39" s="17">
        <v>0</v>
      </c>
      <c r="AM39" s="17">
        <v>1</v>
      </c>
      <c r="AN39" s="17">
        <v>0</v>
      </c>
      <c r="AO39" s="17">
        <v>1</v>
      </c>
      <c r="AP39" s="17">
        <v>0</v>
      </c>
      <c r="AQ39" s="17">
        <v>1</v>
      </c>
      <c r="AR39" s="17">
        <v>0</v>
      </c>
      <c r="AS39" s="17">
        <v>1</v>
      </c>
      <c r="AT39" s="17">
        <v>1</v>
      </c>
      <c r="AU39" s="17">
        <v>1</v>
      </c>
      <c r="AV39" s="17">
        <v>1</v>
      </c>
      <c r="AW39" s="17">
        <v>0</v>
      </c>
      <c r="AX39" s="17">
        <v>0</v>
      </c>
      <c r="AY39" s="17">
        <v>1</v>
      </c>
      <c r="AZ39" s="17">
        <v>1</v>
      </c>
      <c r="BA39" s="17">
        <v>0</v>
      </c>
      <c r="BB39" s="17">
        <v>1</v>
      </c>
      <c r="BC39" s="17">
        <v>0</v>
      </c>
      <c r="BD39" s="17">
        <v>0</v>
      </c>
      <c r="BE39" s="17">
        <v>0</v>
      </c>
      <c r="BF39" s="17">
        <v>0</v>
      </c>
      <c r="BG39" s="17">
        <v>0</v>
      </c>
      <c r="BH39" s="17">
        <v>1</v>
      </c>
      <c r="BI39" s="17">
        <v>0</v>
      </c>
      <c r="BJ39" s="17">
        <v>0</v>
      </c>
      <c r="BK39" s="17">
        <v>1</v>
      </c>
      <c r="BL39" s="17">
        <v>1</v>
      </c>
      <c r="BM39" s="17">
        <v>1</v>
      </c>
      <c r="BN39" s="17">
        <v>1</v>
      </c>
      <c r="BO39" s="17">
        <v>0</v>
      </c>
      <c r="BP39" s="17">
        <v>1</v>
      </c>
      <c r="BQ39" s="17">
        <v>1</v>
      </c>
      <c r="BR39" s="17">
        <v>0</v>
      </c>
      <c r="BS39" s="17">
        <v>0</v>
      </c>
      <c r="BT39" s="17">
        <v>0</v>
      </c>
      <c r="BU39" s="17">
        <v>0</v>
      </c>
      <c r="BV39" s="17">
        <v>0</v>
      </c>
      <c r="BW39" s="17">
        <v>0</v>
      </c>
      <c r="BX39" s="17">
        <v>0</v>
      </c>
      <c r="BY39" s="17">
        <v>0</v>
      </c>
      <c r="BZ39" s="17">
        <v>1</v>
      </c>
      <c r="CA39" s="17">
        <v>0</v>
      </c>
      <c r="CB39" s="17">
        <v>1</v>
      </c>
      <c r="CC39" s="17">
        <v>0</v>
      </c>
      <c r="CD39" s="17">
        <v>0</v>
      </c>
      <c r="CE39" s="17">
        <v>0</v>
      </c>
      <c r="CF39" s="17">
        <v>0</v>
      </c>
      <c r="CG39" s="117">
        <v>1</v>
      </c>
      <c r="CH39" s="117">
        <v>1</v>
      </c>
      <c r="CI39" s="117">
        <v>1</v>
      </c>
      <c r="CJ39" s="117">
        <v>1</v>
      </c>
      <c r="CK39" s="118">
        <v>1</v>
      </c>
      <c r="CL39" s="118">
        <v>1</v>
      </c>
      <c r="CM39" s="117">
        <v>1</v>
      </c>
      <c r="CN39" s="117">
        <v>1</v>
      </c>
      <c r="CO39" s="117">
        <v>1</v>
      </c>
      <c r="CP39" s="17">
        <v>1</v>
      </c>
      <c r="CQ39" s="17">
        <v>1</v>
      </c>
      <c r="CR39" s="17">
        <v>1</v>
      </c>
      <c r="CS39" s="17">
        <v>1</v>
      </c>
      <c r="CT39" s="17">
        <v>1</v>
      </c>
      <c r="CU39" s="17">
        <v>1</v>
      </c>
      <c r="CV39" s="17">
        <v>1</v>
      </c>
      <c r="CW39" s="17">
        <v>1</v>
      </c>
      <c r="CX39" s="17">
        <v>1</v>
      </c>
      <c r="CY39" s="17">
        <v>1</v>
      </c>
      <c r="CZ39" s="17">
        <v>0</v>
      </c>
      <c r="DA39" s="17">
        <v>1</v>
      </c>
      <c r="DB39" s="17">
        <v>1</v>
      </c>
      <c r="DC39" s="17">
        <v>1</v>
      </c>
      <c r="DD39" s="17">
        <v>1</v>
      </c>
      <c r="DE39" s="17">
        <v>1</v>
      </c>
      <c r="DF39" s="17">
        <v>1</v>
      </c>
      <c r="DG39" s="17">
        <v>1</v>
      </c>
      <c r="DH39" s="17">
        <v>1</v>
      </c>
      <c r="DI39" s="17">
        <v>1</v>
      </c>
      <c r="DJ39" s="17">
        <v>1</v>
      </c>
      <c r="DK39" s="17">
        <v>1</v>
      </c>
      <c r="DL39" s="17">
        <v>1</v>
      </c>
      <c r="DM39" s="17">
        <v>1</v>
      </c>
      <c r="DN39" s="17">
        <v>1</v>
      </c>
      <c r="DO39" s="17">
        <v>1</v>
      </c>
      <c r="DP39" s="17">
        <v>1</v>
      </c>
      <c r="DQ39" s="17">
        <v>1</v>
      </c>
      <c r="DR39" s="17">
        <v>1</v>
      </c>
      <c r="DS39" s="17">
        <v>1</v>
      </c>
      <c r="DT39" s="17">
        <v>1</v>
      </c>
      <c r="DU39" s="17">
        <v>1</v>
      </c>
      <c r="DV39" s="17">
        <v>1</v>
      </c>
      <c r="DW39" s="17">
        <v>1</v>
      </c>
      <c r="DX39" s="17">
        <v>1</v>
      </c>
      <c r="DY39" s="17">
        <v>1</v>
      </c>
      <c r="DZ39" s="17">
        <v>1</v>
      </c>
      <c r="EA39" s="17">
        <v>1</v>
      </c>
      <c r="EB39" s="17">
        <v>1</v>
      </c>
      <c r="EC39" s="17">
        <v>1</v>
      </c>
      <c r="ED39" s="17">
        <v>1</v>
      </c>
      <c r="EE39" s="17">
        <v>1</v>
      </c>
      <c r="EF39" s="17">
        <v>1</v>
      </c>
      <c r="EG39" s="17">
        <v>1</v>
      </c>
      <c r="EH39" s="17">
        <v>1</v>
      </c>
      <c r="EI39" s="17">
        <v>1</v>
      </c>
      <c r="EJ39" s="17">
        <v>1</v>
      </c>
      <c r="EK39" s="17">
        <v>1</v>
      </c>
      <c r="EL39" s="17">
        <v>1</v>
      </c>
      <c r="EM39" s="17">
        <v>1</v>
      </c>
      <c r="EN39" s="17">
        <v>0</v>
      </c>
      <c r="EO39" s="17">
        <v>1</v>
      </c>
      <c r="EP39" s="17">
        <v>1</v>
      </c>
      <c r="EQ39" s="17">
        <v>1</v>
      </c>
      <c r="ER39" s="17">
        <v>1</v>
      </c>
      <c r="ES39" s="17">
        <v>1</v>
      </c>
      <c r="ET39" s="17">
        <v>1</v>
      </c>
      <c r="EU39" s="17">
        <v>1</v>
      </c>
      <c r="EV39" s="17">
        <v>1</v>
      </c>
      <c r="EW39" s="117">
        <v>1</v>
      </c>
      <c r="EX39" s="118">
        <v>1</v>
      </c>
      <c r="EY39" s="117">
        <v>1</v>
      </c>
      <c r="EZ39" s="117">
        <v>1</v>
      </c>
      <c r="FA39" s="117">
        <v>1</v>
      </c>
      <c r="FB39" s="17">
        <v>1</v>
      </c>
      <c r="FC39" s="17">
        <v>1</v>
      </c>
      <c r="FD39" s="17">
        <v>0</v>
      </c>
      <c r="FE39" s="17">
        <v>0</v>
      </c>
      <c r="FF39" s="17">
        <v>1</v>
      </c>
      <c r="FG39" s="17">
        <v>0</v>
      </c>
      <c r="FH39" s="17">
        <v>0</v>
      </c>
      <c r="FI39" s="17">
        <v>0</v>
      </c>
      <c r="FJ39" s="17">
        <v>1</v>
      </c>
      <c r="FK39" s="17">
        <v>1</v>
      </c>
      <c r="FL39" s="17">
        <v>1</v>
      </c>
      <c r="FM39" s="17">
        <v>1</v>
      </c>
      <c r="FN39" s="17">
        <v>0</v>
      </c>
    </row>
    <row r="40" spans="1:170" ht="18" customHeight="1" x14ac:dyDescent="0.15">
      <c r="A40" s="210"/>
      <c r="B40" s="214" t="s">
        <v>41</v>
      </c>
      <c r="C40" s="215"/>
      <c r="D40" s="19">
        <v>0</v>
      </c>
      <c r="E40" s="17">
        <v>1</v>
      </c>
      <c r="F40" s="17">
        <v>1</v>
      </c>
      <c r="G40" s="17">
        <v>1</v>
      </c>
      <c r="H40" s="19">
        <v>1</v>
      </c>
      <c r="I40" s="111">
        <v>1</v>
      </c>
      <c r="J40" s="111">
        <v>1</v>
      </c>
      <c r="K40" s="111">
        <v>1</v>
      </c>
      <c r="L40" s="111">
        <v>1</v>
      </c>
      <c r="M40" s="112">
        <v>1</v>
      </c>
      <c r="N40" s="113">
        <v>1</v>
      </c>
      <c r="O40" s="114">
        <v>1</v>
      </c>
      <c r="P40" s="114">
        <v>1</v>
      </c>
      <c r="Q40" s="114">
        <v>1</v>
      </c>
      <c r="R40" s="115">
        <v>1</v>
      </c>
      <c r="S40" s="114">
        <v>1</v>
      </c>
      <c r="T40" s="115">
        <v>1</v>
      </c>
      <c r="U40" s="114">
        <v>1</v>
      </c>
      <c r="V40" s="114">
        <v>1</v>
      </c>
      <c r="W40" s="114">
        <v>1</v>
      </c>
      <c r="X40" s="17">
        <v>1</v>
      </c>
      <c r="Y40" s="17">
        <v>1</v>
      </c>
      <c r="Z40" s="17">
        <v>1</v>
      </c>
      <c r="AA40" s="17">
        <v>1</v>
      </c>
      <c r="AB40" s="17">
        <v>1</v>
      </c>
      <c r="AC40" s="17">
        <v>1</v>
      </c>
      <c r="AD40" s="17">
        <v>1</v>
      </c>
      <c r="AE40" s="17">
        <v>1</v>
      </c>
      <c r="AF40" s="17">
        <v>1</v>
      </c>
      <c r="AG40" s="17">
        <v>1</v>
      </c>
      <c r="AH40" s="17">
        <v>1</v>
      </c>
      <c r="AI40" s="17">
        <v>1</v>
      </c>
      <c r="AJ40" s="17">
        <v>0.5</v>
      </c>
      <c r="AK40" s="17">
        <v>1</v>
      </c>
      <c r="AL40" s="17">
        <v>0</v>
      </c>
      <c r="AM40" s="17">
        <v>1</v>
      </c>
      <c r="AN40" s="17">
        <v>1</v>
      </c>
      <c r="AO40" s="17">
        <v>1</v>
      </c>
      <c r="AP40" s="17">
        <v>1</v>
      </c>
      <c r="AQ40" s="17">
        <v>1</v>
      </c>
      <c r="AR40" s="17">
        <v>0</v>
      </c>
      <c r="AS40" s="17">
        <v>1</v>
      </c>
      <c r="AT40" s="17">
        <v>1</v>
      </c>
      <c r="AU40" s="17">
        <v>1</v>
      </c>
      <c r="AV40" s="17">
        <v>1</v>
      </c>
      <c r="AW40" s="17">
        <v>1</v>
      </c>
      <c r="AX40" s="17">
        <v>1</v>
      </c>
      <c r="AY40" s="17">
        <v>1</v>
      </c>
      <c r="AZ40" s="17">
        <v>1</v>
      </c>
      <c r="BA40" s="17">
        <v>1</v>
      </c>
      <c r="BB40" s="17">
        <v>1</v>
      </c>
      <c r="BC40" s="17">
        <v>1</v>
      </c>
      <c r="BD40" s="17">
        <v>1</v>
      </c>
      <c r="BE40" s="17">
        <v>1</v>
      </c>
      <c r="BF40" s="17">
        <v>1</v>
      </c>
      <c r="BG40" s="17">
        <v>1</v>
      </c>
      <c r="BH40" s="17">
        <v>1</v>
      </c>
      <c r="BI40" s="17">
        <v>0</v>
      </c>
      <c r="BJ40" s="17">
        <v>1</v>
      </c>
      <c r="BK40" s="17">
        <v>1</v>
      </c>
      <c r="BL40" s="17">
        <v>1</v>
      </c>
      <c r="BM40" s="17">
        <v>1</v>
      </c>
      <c r="BN40" s="17">
        <v>1</v>
      </c>
      <c r="BO40" s="17">
        <v>1</v>
      </c>
      <c r="BP40" s="17">
        <v>1</v>
      </c>
      <c r="BQ40" s="17">
        <v>1</v>
      </c>
      <c r="BR40" s="17">
        <v>1</v>
      </c>
      <c r="BS40" s="17">
        <v>1</v>
      </c>
      <c r="BT40" s="17">
        <v>1</v>
      </c>
      <c r="BU40" s="17">
        <v>1</v>
      </c>
      <c r="BV40" s="17">
        <v>1</v>
      </c>
      <c r="BW40" s="17">
        <v>1</v>
      </c>
      <c r="BX40" s="17">
        <v>1</v>
      </c>
      <c r="BY40" s="17">
        <v>1</v>
      </c>
      <c r="BZ40" s="17">
        <v>1</v>
      </c>
      <c r="CA40" s="17">
        <v>1</v>
      </c>
      <c r="CB40" s="17">
        <v>1</v>
      </c>
      <c r="CC40" s="17">
        <v>0</v>
      </c>
      <c r="CD40" s="17">
        <v>1</v>
      </c>
      <c r="CE40" s="17">
        <v>1</v>
      </c>
      <c r="CF40" s="17">
        <v>0.5</v>
      </c>
      <c r="CG40" s="114">
        <v>1</v>
      </c>
      <c r="CH40" s="114">
        <v>1</v>
      </c>
      <c r="CI40" s="114">
        <v>1</v>
      </c>
      <c r="CJ40" s="114">
        <v>1</v>
      </c>
      <c r="CK40" s="115">
        <v>1</v>
      </c>
      <c r="CL40" s="115">
        <v>1</v>
      </c>
      <c r="CM40" s="114">
        <v>1</v>
      </c>
      <c r="CN40" s="114">
        <v>1</v>
      </c>
      <c r="CO40" s="114">
        <v>1</v>
      </c>
      <c r="CP40" s="17">
        <v>1</v>
      </c>
      <c r="CQ40" s="17">
        <v>1</v>
      </c>
      <c r="CR40" s="17">
        <v>0.5</v>
      </c>
      <c r="CS40" s="17">
        <v>1</v>
      </c>
      <c r="CT40" s="17">
        <v>1</v>
      </c>
      <c r="CU40" s="17">
        <v>1</v>
      </c>
      <c r="CV40" s="17">
        <v>1</v>
      </c>
      <c r="CW40" s="17">
        <v>1</v>
      </c>
      <c r="CX40" s="17">
        <v>1</v>
      </c>
      <c r="CY40" s="17">
        <v>1</v>
      </c>
      <c r="CZ40" s="17">
        <v>1</v>
      </c>
      <c r="DA40" s="17">
        <v>1</v>
      </c>
      <c r="DB40" s="17">
        <v>0.5</v>
      </c>
      <c r="DC40" s="17">
        <v>1</v>
      </c>
      <c r="DD40" s="17">
        <v>1</v>
      </c>
      <c r="DE40" s="17">
        <v>1</v>
      </c>
      <c r="DF40" s="17">
        <v>1</v>
      </c>
      <c r="DG40" s="17">
        <v>1</v>
      </c>
      <c r="DH40" s="17">
        <v>1</v>
      </c>
      <c r="DI40" s="17">
        <v>1</v>
      </c>
      <c r="DJ40" s="17">
        <v>1</v>
      </c>
      <c r="DK40" s="17">
        <v>1</v>
      </c>
      <c r="DL40" s="17">
        <v>1</v>
      </c>
      <c r="DM40" s="17">
        <v>1</v>
      </c>
      <c r="DN40" s="17">
        <v>1</v>
      </c>
      <c r="DO40" s="17">
        <v>1</v>
      </c>
      <c r="DP40" s="17">
        <v>1</v>
      </c>
      <c r="DQ40" s="17">
        <v>1</v>
      </c>
      <c r="DR40" s="17">
        <v>1</v>
      </c>
      <c r="DS40" s="17">
        <v>1</v>
      </c>
      <c r="DT40" s="17">
        <v>1</v>
      </c>
      <c r="DU40" s="17">
        <v>1</v>
      </c>
      <c r="DV40" s="17">
        <v>1</v>
      </c>
      <c r="DW40" s="17">
        <v>1</v>
      </c>
      <c r="DX40" s="17">
        <v>1</v>
      </c>
      <c r="DY40" s="17">
        <v>1</v>
      </c>
      <c r="DZ40" s="17">
        <v>1</v>
      </c>
      <c r="EA40" s="17">
        <v>1</v>
      </c>
      <c r="EB40" s="17">
        <v>1</v>
      </c>
      <c r="EC40" s="17">
        <v>1</v>
      </c>
      <c r="ED40" s="17">
        <v>1</v>
      </c>
      <c r="EE40" s="17">
        <v>1</v>
      </c>
      <c r="EF40" s="17">
        <v>1</v>
      </c>
      <c r="EG40" s="17">
        <v>1</v>
      </c>
      <c r="EH40" s="17">
        <v>1</v>
      </c>
      <c r="EI40" s="17">
        <v>1</v>
      </c>
      <c r="EJ40" s="17">
        <v>1</v>
      </c>
      <c r="EK40" s="17">
        <v>1</v>
      </c>
      <c r="EL40" s="17">
        <v>1</v>
      </c>
      <c r="EM40" s="17">
        <v>1</v>
      </c>
      <c r="EN40" s="17">
        <v>1</v>
      </c>
      <c r="EO40" s="17">
        <v>1</v>
      </c>
      <c r="EP40" s="17">
        <v>1</v>
      </c>
      <c r="EQ40" s="17">
        <v>1</v>
      </c>
      <c r="ER40" s="17">
        <v>1</v>
      </c>
      <c r="ES40" s="17">
        <v>1</v>
      </c>
      <c r="ET40" s="17">
        <v>1</v>
      </c>
      <c r="EU40" s="17">
        <v>1</v>
      </c>
      <c r="EV40" s="17">
        <v>1</v>
      </c>
      <c r="EW40" s="114">
        <v>1</v>
      </c>
      <c r="EX40" s="115">
        <v>1</v>
      </c>
      <c r="EY40" s="114">
        <v>1</v>
      </c>
      <c r="EZ40" s="114">
        <v>1</v>
      </c>
      <c r="FA40" s="114">
        <v>1</v>
      </c>
      <c r="FB40" s="17">
        <v>1</v>
      </c>
      <c r="FC40" s="17">
        <v>1</v>
      </c>
      <c r="FD40" s="17">
        <v>1</v>
      </c>
      <c r="FE40" s="17">
        <v>1</v>
      </c>
      <c r="FF40" s="17">
        <v>1</v>
      </c>
      <c r="FG40" s="17">
        <v>1</v>
      </c>
      <c r="FH40" s="17">
        <v>0</v>
      </c>
      <c r="FI40" s="17">
        <v>1</v>
      </c>
      <c r="FJ40" s="17">
        <v>1</v>
      </c>
      <c r="FK40" s="17">
        <v>1</v>
      </c>
      <c r="FL40" s="17">
        <v>1</v>
      </c>
      <c r="FM40" s="17">
        <v>1</v>
      </c>
      <c r="FN40" s="17">
        <v>1</v>
      </c>
    </row>
    <row r="41" spans="1:170" s="10" customFormat="1" ht="19.5" customHeight="1" x14ac:dyDescent="0.15">
      <c r="A41" s="210"/>
      <c r="B41" s="216" t="s">
        <v>42</v>
      </c>
      <c r="C41" s="217"/>
      <c r="D41" s="29" t="s">
        <v>5</v>
      </c>
      <c r="E41" s="29" t="s">
        <v>5</v>
      </c>
      <c r="F41" s="29" t="s">
        <v>5</v>
      </c>
      <c r="G41" s="29" t="s">
        <v>5</v>
      </c>
      <c r="H41" s="29" t="s">
        <v>5</v>
      </c>
      <c r="I41" s="29" t="s">
        <v>5</v>
      </c>
      <c r="J41" s="29" t="s">
        <v>5</v>
      </c>
      <c r="K41" s="29" t="s">
        <v>5</v>
      </c>
      <c r="L41" s="29" t="s">
        <v>5</v>
      </c>
      <c r="M41" s="29" t="s">
        <v>5</v>
      </c>
      <c r="N41" s="29" t="s">
        <v>5</v>
      </c>
      <c r="O41" s="29" t="s">
        <v>5</v>
      </c>
      <c r="P41" s="29" t="s">
        <v>5</v>
      </c>
      <c r="Q41" s="29" t="s">
        <v>5</v>
      </c>
      <c r="R41" s="29" t="s">
        <v>5</v>
      </c>
      <c r="S41" s="29" t="s">
        <v>5</v>
      </c>
      <c r="T41" s="29" t="s">
        <v>5</v>
      </c>
      <c r="U41" s="29" t="s">
        <v>5</v>
      </c>
      <c r="V41" s="29" t="s">
        <v>5</v>
      </c>
      <c r="W41" s="29" t="s">
        <v>5</v>
      </c>
      <c r="X41" s="29" t="s">
        <v>5</v>
      </c>
      <c r="Y41" s="29" t="s">
        <v>5</v>
      </c>
      <c r="Z41" s="29" t="s">
        <v>5</v>
      </c>
      <c r="AA41" s="29" t="s">
        <v>5</v>
      </c>
      <c r="AB41" s="29" t="s">
        <v>5</v>
      </c>
      <c r="AC41" s="29" t="s">
        <v>5</v>
      </c>
      <c r="AD41" s="29" t="s">
        <v>5</v>
      </c>
      <c r="AE41" s="29" t="s">
        <v>5</v>
      </c>
      <c r="AF41" s="29" t="s">
        <v>5</v>
      </c>
      <c r="AG41" s="29" t="s">
        <v>5</v>
      </c>
      <c r="AH41" s="29" t="s">
        <v>5</v>
      </c>
      <c r="AI41" s="29" t="s">
        <v>5</v>
      </c>
      <c r="AJ41" s="29" t="s">
        <v>5</v>
      </c>
      <c r="AK41" s="29" t="s">
        <v>5</v>
      </c>
      <c r="AL41" s="29" t="s">
        <v>5</v>
      </c>
      <c r="AM41" s="29" t="s">
        <v>5</v>
      </c>
      <c r="AN41" s="29" t="s">
        <v>5</v>
      </c>
      <c r="AO41" s="29" t="s">
        <v>5</v>
      </c>
      <c r="AP41" s="29" t="s">
        <v>5</v>
      </c>
      <c r="AQ41" s="29" t="s">
        <v>5</v>
      </c>
      <c r="AR41" s="29" t="s">
        <v>5</v>
      </c>
      <c r="AS41" s="29" t="s">
        <v>5</v>
      </c>
      <c r="AT41" s="29" t="s">
        <v>5</v>
      </c>
      <c r="AU41" s="29" t="s">
        <v>5</v>
      </c>
      <c r="AV41" s="29" t="s">
        <v>5</v>
      </c>
      <c r="AW41" s="29" t="s">
        <v>5</v>
      </c>
      <c r="AX41" s="29" t="s">
        <v>5</v>
      </c>
      <c r="AY41" s="29" t="s">
        <v>5</v>
      </c>
      <c r="AZ41" s="29" t="s">
        <v>5</v>
      </c>
      <c r="BA41" s="29" t="s">
        <v>5</v>
      </c>
      <c r="BB41" s="29" t="s">
        <v>5</v>
      </c>
      <c r="BC41" s="29" t="s">
        <v>5</v>
      </c>
      <c r="BD41" s="29" t="s">
        <v>5</v>
      </c>
      <c r="BE41" s="29" t="s">
        <v>5</v>
      </c>
      <c r="BF41" s="29" t="s">
        <v>5</v>
      </c>
      <c r="BG41" s="29" t="s">
        <v>5</v>
      </c>
      <c r="BH41" s="29" t="s">
        <v>5</v>
      </c>
      <c r="BI41" s="29" t="s">
        <v>5</v>
      </c>
      <c r="BJ41" s="29" t="s">
        <v>5</v>
      </c>
      <c r="BK41" s="29" t="s">
        <v>5</v>
      </c>
      <c r="BL41" s="29" t="s">
        <v>5</v>
      </c>
      <c r="BM41" s="29" t="s">
        <v>5</v>
      </c>
      <c r="BN41" s="29" t="s">
        <v>5</v>
      </c>
      <c r="BO41" s="29" t="s">
        <v>5</v>
      </c>
      <c r="BP41" s="29" t="s">
        <v>5</v>
      </c>
      <c r="BQ41" s="29" t="s">
        <v>5</v>
      </c>
      <c r="BR41" s="29" t="s">
        <v>5</v>
      </c>
      <c r="BS41" s="29" t="s">
        <v>5</v>
      </c>
      <c r="BT41" s="29" t="s">
        <v>5</v>
      </c>
      <c r="BU41" s="29" t="s">
        <v>5</v>
      </c>
      <c r="BV41" s="29" t="s">
        <v>5</v>
      </c>
      <c r="BW41" s="29" t="s">
        <v>5</v>
      </c>
      <c r="BX41" s="29" t="s">
        <v>5</v>
      </c>
      <c r="BY41" s="29" t="s">
        <v>5</v>
      </c>
      <c r="BZ41" s="29" t="s">
        <v>5</v>
      </c>
      <c r="CA41" s="29" t="s">
        <v>5</v>
      </c>
      <c r="CB41" s="29" t="s">
        <v>5</v>
      </c>
      <c r="CC41" s="29" t="s">
        <v>5</v>
      </c>
      <c r="CD41" s="29" t="s">
        <v>5</v>
      </c>
      <c r="CE41" s="29" t="s">
        <v>5</v>
      </c>
      <c r="CF41" s="29" t="s">
        <v>5</v>
      </c>
      <c r="CG41" s="29" t="s">
        <v>5</v>
      </c>
      <c r="CH41" s="29" t="s">
        <v>5</v>
      </c>
      <c r="CI41" s="29" t="s">
        <v>5</v>
      </c>
      <c r="CJ41" s="29" t="s">
        <v>5</v>
      </c>
      <c r="CK41" s="29" t="s">
        <v>5</v>
      </c>
      <c r="CL41" s="29" t="s">
        <v>5</v>
      </c>
      <c r="CM41" s="29" t="s">
        <v>5</v>
      </c>
      <c r="CN41" s="29" t="s">
        <v>5</v>
      </c>
      <c r="CO41" s="29" t="s">
        <v>5</v>
      </c>
      <c r="CP41" s="29" t="s">
        <v>5</v>
      </c>
      <c r="CQ41" s="29" t="s">
        <v>5</v>
      </c>
      <c r="CR41" s="29" t="s">
        <v>5</v>
      </c>
      <c r="CS41" s="29" t="s">
        <v>5</v>
      </c>
      <c r="CT41" s="29" t="s">
        <v>5</v>
      </c>
      <c r="CU41" s="29" t="s">
        <v>5</v>
      </c>
      <c r="CV41" s="29" t="s">
        <v>5</v>
      </c>
      <c r="CW41" s="29" t="s">
        <v>5</v>
      </c>
      <c r="CX41" s="29" t="s">
        <v>5</v>
      </c>
      <c r="CY41" s="29" t="s">
        <v>5</v>
      </c>
      <c r="CZ41" s="29" t="s">
        <v>5</v>
      </c>
      <c r="DA41" s="29" t="s">
        <v>5</v>
      </c>
      <c r="DB41" s="29" t="s">
        <v>5</v>
      </c>
      <c r="DC41" s="29" t="s">
        <v>5</v>
      </c>
      <c r="DD41" s="29" t="s">
        <v>5</v>
      </c>
      <c r="DE41" s="29" t="s">
        <v>5</v>
      </c>
      <c r="DF41" s="29" t="s">
        <v>5</v>
      </c>
      <c r="DG41" s="29" t="s">
        <v>5</v>
      </c>
      <c r="DH41" s="29" t="s">
        <v>5</v>
      </c>
      <c r="DI41" s="29" t="s">
        <v>5</v>
      </c>
      <c r="DJ41" s="29" t="s">
        <v>5</v>
      </c>
      <c r="DK41" s="29" t="s">
        <v>5</v>
      </c>
      <c r="DL41" s="29" t="s">
        <v>5</v>
      </c>
      <c r="DM41" s="29" t="s">
        <v>5</v>
      </c>
      <c r="DN41" s="29" t="s">
        <v>5</v>
      </c>
      <c r="DO41" s="29" t="s">
        <v>5</v>
      </c>
      <c r="DP41" s="29" t="s">
        <v>5</v>
      </c>
      <c r="DQ41" s="29" t="s">
        <v>5</v>
      </c>
      <c r="DR41" s="29" t="s">
        <v>5</v>
      </c>
      <c r="DS41" s="29" t="s">
        <v>5</v>
      </c>
      <c r="DT41" s="29" t="s">
        <v>5</v>
      </c>
      <c r="DU41" s="29" t="s">
        <v>5</v>
      </c>
      <c r="DV41" s="29" t="s">
        <v>5</v>
      </c>
      <c r="DW41" s="29" t="s">
        <v>5</v>
      </c>
      <c r="DX41" s="29" t="s">
        <v>5</v>
      </c>
      <c r="DY41" s="29" t="s">
        <v>5</v>
      </c>
      <c r="DZ41" s="29" t="s">
        <v>5</v>
      </c>
      <c r="EA41" s="29" t="s">
        <v>5</v>
      </c>
      <c r="EB41" s="29" t="s">
        <v>5</v>
      </c>
      <c r="EC41" s="29" t="s">
        <v>5</v>
      </c>
      <c r="ED41" s="29" t="s">
        <v>5</v>
      </c>
      <c r="EE41" s="29" t="s">
        <v>5</v>
      </c>
      <c r="EF41" s="29" t="s">
        <v>5</v>
      </c>
      <c r="EG41" s="29" t="s">
        <v>5</v>
      </c>
      <c r="EH41" s="29" t="s">
        <v>5</v>
      </c>
      <c r="EI41" s="29" t="s">
        <v>5</v>
      </c>
      <c r="EJ41" s="29" t="s">
        <v>5</v>
      </c>
      <c r="EK41" s="29" t="s">
        <v>5</v>
      </c>
      <c r="EL41" s="29" t="s">
        <v>5</v>
      </c>
      <c r="EM41" s="29" t="s">
        <v>5</v>
      </c>
      <c r="EN41" s="29" t="s">
        <v>5</v>
      </c>
      <c r="EO41" s="29" t="s">
        <v>5</v>
      </c>
      <c r="EP41" s="29" t="s">
        <v>5</v>
      </c>
      <c r="EQ41" s="29" t="s">
        <v>5</v>
      </c>
      <c r="ER41" s="29" t="s">
        <v>5</v>
      </c>
      <c r="ES41" s="29" t="s">
        <v>5</v>
      </c>
      <c r="ET41" s="29" t="s">
        <v>5</v>
      </c>
      <c r="EU41" s="29" t="s">
        <v>5</v>
      </c>
      <c r="EV41" s="29" t="s">
        <v>5</v>
      </c>
      <c r="EW41" s="29" t="s">
        <v>5</v>
      </c>
      <c r="EX41" s="29" t="s">
        <v>5</v>
      </c>
      <c r="EY41" s="29" t="s">
        <v>5</v>
      </c>
      <c r="EZ41" s="29" t="s">
        <v>5</v>
      </c>
      <c r="FA41" s="29" t="s">
        <v>5</v>
      </c>
      <c r="FB41" s="29" t="s">
        <v>5</v>
      </c>
      <c r="FC41" s="29" t="s">
        <v>5</v>
      </c>
      <c r="FD41" s="29" t="s">
        <v>5</v>
      </c>
      <c r="FE41" s="29" t="s">
        <v>5</v>
      </c>
      <c r="FF41" s="29" t="s">
        <v>5</v>
      </c>
      <c r="FG41" s="29" t="s">
        <v>5</v>
      </c>
      <c r="FH41" s="29" t="s">
        <v>5</v>
      </c>
      <c r="FI41" s="29" t="s">
        <v>5</v>
      </c>
      <c r="FJ41" s="29" t="s">
        <v>5</v>
      </c>
      <c r="FK41" s="29" t="s">
        <v>5</v>
      </c>
      <c r="FL41" s="29" t="s">
        <v>5</v>
      </c>
      <c r="FM41" s="29" t="s">
        <v>5</v>
      </c>
      <c r="FN41" s="29" t="s">
        <v>5</v>
      </c>
    </row>
    <row r="42" spans="1:170" ht="85.5" customHeight="1" x14ac:dyDescent="0.15">
      <c r="A42" s="210"/>
      <c r="B42" s="214" t="s">
        <v>43</v>
      </c>
      <c r="C42" s="215"/>
      <c r="D42" s="19">
        <v>0</v>
      </c>
      <c r="E42" s="19">
        <v>1</v>
      </c>
      <c r="F42" s="19">
        <v>1</v>
      </c>
      <c r="G42" s="19">
        <v>1</v>
      </c>
      <c r="H42" s="19">
        <v>1</v>
      </c>
      <c r="I42" s="112">
        <v>1</v>
      </c>
      <c r="J42" s="112">
        <v>1</v>
      </c>
      <c r="K42" s="119">
        <v>0</v>
      </c>
      <c r="L42" s="112">
        <v>1</v>
      </c>
      <c r="M42" s="112">
        <v>0.5</v>
      </c>
      <c r="N42" s="120">
        <v>1</v>
      </c>
      <c r="O42" s="116">
        <v>1</v>
      </c>
      <c r="P42" s="114">
        <v>0.5</v>
      </c>
      <c r="Q42" s="114">
        <v>1</v>
      </c>
      <c r="R42" s="115">
        <v>0.5</v>
      </c>
      <c r="S42" s="114">
        <v>1</v>
      </c>
      <c r="T42" s="115">
        <v>0</v>
      </c>
      <c r="U42" s="114">
        <v>0</v>
      </c>
      <c r="V42" s="114">
        <v>0.5</v>
      </c>
      <c r="W42" s="114">
        <v>0</v>
      </c>
      <c r="X42" s="19">
        <v>1</v>
      </c>
      <c r="Y42" s="19">
        <v>0</v>
      </c>
      <c r="Z42" s="19">
        <v>0.5</v>
      </c>
      <c r="AA42" s="19">
        <v>0.5</v>
      </c>
      <c r="AB42" s="19">
        <v>0.5</v>
      </c>
      <c r="AC42" s="19">
        <v>0.5</v>
      </c>
      <c r="AD42" s="19">
        <v>0</v>
      </c>
      <c r="AE42" s="19">
        <v>0</v>
      </c>
      <c r="AF42" s="19">
        <v>0</v>
      </c>
      <c r="AG42" s="19">
        <v>0</v>
      </c>
      <c r="AH42" s="19">
        <v>0</v>
      </c>
      <c r="AI42" s="19">
        <v>0</v>
      </c>
      <c r="AJ42" s="19">
        <v>0</v>
      </c>
      <c r="AK42" s="19">
        <v>1</v>
      </c>
      <c r="AL42" s="19">
        <v>0</v>
      </c>
      <c r="AM42" s="19">
        <v>0</v>
      </c>
      <c r="AN42" s="19">
        <v>0</v>
      </c>
      <c r="AO42" s="19">
        <v>0</v>
      </c>
      <c r="AP42" s="19">
        <v>1</v>
      </c>
      <c r="AQ42" s="19">
        <v>1</v>
      </c>
      <c r="AR42" s="19">
        <v>0</v>
      </c>
      <c r="AS42" s="19">
        <v>1</v>
      </c>
      <c r="AT42" s="19">
        <v>0</v>
      </c>
      <c r="AU42" s="19">
        <v>0</v>
      </c>
      <c r="AV42" s="19">
        <v>1</v>
      </c>
      <c r="AW42" s="19">
        <v>1</v>
      </c>
      <c r="AX42" s="19">
        <v>1</v>
      </c>
      <c r="AY42" s="19">
        <v>0</v>
      </c>
      <c r="AZ42" s="19">
        <v>1</v>
      </c>
      <c r="BA42" s="19">
        <v>1</v>
      </c>
      <c r="BB42" s="19">
        <v>0.5</v>
      </c>
      <c r="BC42" s="19">
        <v>0.5</v>
      </c>
      <c r="BD42" s="19">
        <v>1</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1</v>
      </c>
      <c r="BV42" s="19">
        <v>0</v>
      </c>
      <c r="BW42" s="19">
        <v>0</v>
      </c>
      <c r="BX42" s="19">
        <v>0</v>
      </c>
      <c r="BY42" s="19">
        <v>0.5</v>
      </c>
      <c r="BZ42" s="19">
        <v>0.5</v>
      </c>
      <c r="CA42" s="19">
        <v>0</v>
      </c>
      <c r="CB42" s="19">
        <v>0</v>
      </c>
      <c r="CC42" s="19">
        <v>0</v>
      </c>
      <c r="CD42" s="19">
        <v>1</v>
      </c>
      <c r="CE42" s="19">
        <v>0</v>
      </c>
      <c r="CF42" s="19">
        <v>0</v>
      </c>
      <c r="CG42" s="117">
        <v>1</v>
      </c>
      <c r="CH42" s="117">
        <v>1</v>
      </c>
      <c r="CI42" s="117">
        <v>0.5</v>
      </c>
      <c r="CJ42" s="117">
        <v>0.5</v>
      </c>
      <c r="CK42" s="118">
        <v>0.5</v>
      </c>
      <c r="CL42" s="118">
        <v>0</v>
      </c>
      <c r="CM42" s="117">
        <v>1</v>
      </c>
      <c r="CN42" s="117">
        <v>0</v>
      </c>
      <c r="CO42" s="117">
        <v>0.5</v>
      </c>
      <c r="CP42" s="19">
        <v>0</v>
      </c>
      <c r="CQ42" s="19">
        <v>1</v>
      </c>
      <c r="CR42" s="19">
        <v>0</v>
      </c>
      <c r="CS42" s="19">
        <v>0</v>
      </c>
      <c r="CT42" s="19">
        <v>1</v>
      </c>
      <c r="CU42" s="19">
        <v>1</v>
      </c>
      <c r="CV42" s="19">
        <v>1</v>
      </c>
      <c r="CW42" s="19">
        <v>0</v>
      </c>
      <c r="CX42" s="19">
        <v>0.5</v>
      </c>
      <c r="CY42" s="19">
        <v>1</v>
      </c>
      <c r="CZ42" s="19">
        <v>0</v>
      </c>
      <c r="DA42" s="19">
        <v>1</v>
      </c>
      <c r="DB42" s="19">
        <v>0</v>
      </c>
      <c r="DC42" s="19">
        <v>0</v>
      </c>
      <c r="DD42" s="19">
        <v>1</v>
      </c>
      <c r="DE42" s="19">
        <v>1</v>
      </c>
      <c r="DF42" s="19">
        <v>1</v>
      </c>
      <c r="DG42" s="19">
        <v>0</v>
      </c>
      <c r="DH42" s="19">
        <v>0</v>
      </c>
      <c r="DI42" s="19">
        <v>0</v>
      </c>
      <c r="DJ42" s="19">
        <v>1</v>
      </c>
      <c r="DK42" s="19">
        <v>1</v>
      </c>
      <c r="DL42" s="19">
        <v>1</v>
      </c>
      <c r="DM42" s="19">
        <v>1</v>
      </c>
      <c r="DN42" s="19">
        <v>1</v>
      </c>
      <c r="DO42" s="19">
        <v>0</v>
      </c>
      <c r="DP42" s="19">
        <v>0</v>
      </c>
      <c r="DQ42" s="19">
        <v>0.5</v>
      </c>
      <c r="DR42" s="19">
        <v>0</v>
      </c>
      <c r="DS42" s="19">
        <v>0.5</v>
      </c>
      <c r="DT42" s="19">
        <v>1</v>
      </c>
      <c r="DU42" s="19">
        <v>0</v>
      </c>
      <c r="DV42" s="19">
        <v>0</v>
      </c>
      <c r="DW42" s="19">
        <v>0</v>
      </c>
      <c r="DX42" s="19">
        <v>0</v>
      </c>
      <c r="DY42" s="19">
        <v>0</v>
      </c>
      <c r="DZ42" s="19">
        <v>0</v>
      </c>
      <c r="EA42" s="19">
        <v>1</v>
      </c>
      <c r="EB42" s="19">
        <v>0</v>
      </c>
      <c r="EC42" s="19">
        <v>0</v>
      </c>
      <c r="ED42" s="19">
        <v>0.5</v>
      </c>
      <c r="EE42" s="19">
        <v>0</v>
      </c>
      <c r="EF42" s="19">
        <v>0</v>
      </c>
      <c r="EG42" s="19">
        <v>0</v>
      </c>
      <c r="EH42" s="19">
        <v>0.5</v>
      </c>
      <c r="EI42" s="19">
        <v>0</v>
      </c>
      <c r="EJ42" s="19">
        <v>0</v>
      </c>
      <c r="EK42" s="19">
        <v>0</v>
      </c>
      <c r="EL42" s="19">
        <v>0</v>
      </c>
      <c r="EM42" s="19">
        <v>1</v>
      </c>
      <c r="EN42" s="19">
        <v>0.5</v>
      </c>
      <c r="EO42" s="19">
        <v>0</v>
      </c>
      <c r="EP42" s="19">
        <v>1</v>
      </c>
      <c r="EQ42" s="19">
        <v>1</v>
      </c>
      <c r="ER42" s="19">
        <v>1</v>
      </c>
      <c r="ES42" s="19">
        <v>1</v>
      </c>
      <c r="ET42" s="19">
        <v>0</v>
      </c>
      <c r="EU42" s="19">
        <v>1</v>
      </c>
      <c r="EV42" s="19">
        <v>0</v>
      </c>
      <c r="EW42" s="117">
        <v>0</v>
      </c>
      <c r="EX42" s="118">
        <v>0.5</v>
      </c>
      <c r="EY42" s="117">
        <v>0</v>
      </c>
      <c r="EZ42" s="117">
        <v>0.5</v>
      </c>
      <c r="FA42" s="117">
        <v>0</v>
      </c>
      <c r="FB42" s="19">
        <v>0</v>
      </c>
      <c r="FC42" s="19">
        <v>0</v>
      </c>
      <c r="FD42" s="19">
        <v>0</v>
      </c>
      <c r="FE42" s="19">
        <v>0</v>
      </c>
      <c r="FF42" s="19">
        <v>0</v>
      </c>
      <c r="FG42" s="19">
        <v>0</v>
      </c>
      <c r="FH42" s="19">
        <v>0</v>
      </c>
      <c r="FI42" s="19">
        <v>0</v>
      </c>
      <c r="FJ42" s="19">
        <v>0</v>
      </c>
      <c r="FK42" s="19">
        <v>1</v>
      </c>
      <c r="FL42" s="19">
        <v>0.5</v>
      </c>
      <c r="FM42" s="19">
        <v>0</v>
      </c>
      <c r="FN42" s="19">
        <v>0.5</v>
      </c>
    </row>
    <row r="43" spans="1:170" ht="30" customHeight="1" x14ac:dyDescent="0.15">
      <c r="A43" s="210"/>
      <c r="B43" s="214" t="s">
        <v>44</v>
      </c>
      <c r="C43" s="215"/>
      <c r="D43" s="19">
        <v>0</v>
      </c>
      <c r="E43" s="19">
        <v>0</v>
      </c>
      <c r="F43" s="19">
        <v>1</v>
      </c>
      <c r="G43" s="19">
        <v>1</v>
      </c>
      <c r="H43" s="19">
        <v>0</v>
      </c>
      <c r="I43" s="119">
        <v>1</v>
      </c>
      <c r="J43" s="112">
        <v>1</v>
      </c>
      <c r="K43" s="119">
        <v>0</v>
      </c>
      <c r="L43" s="112">
        <v>0</v>
      </c>
      <c r="M43" s="112">
        <v>0</v>
      </c>
      <c r="N43" s="120">
        <v>1</v>
      </c>
      <c r="O43" s="116">
        <v>0</v>
      </c>
      <c r="P43" s="114">
        <v>0</v>
      </c>
      <c r="Q43" s="114">
        <v>0</v>
      </c>
      <c r="R43" s="115">
        <v>0</v>
      </c>
      <c r="S43" s="114">
        <v>0</v>
      </c>
      <c r="T43" s="115">
        <v>0</v>
      </c>
      <c r="U43" s="114">
        <v>0</v>
      </c>
      <c r="V43" s="114">
        <v>0</v>
      </c>
      <c r="W43" s="114">
        <v>0</v>
      </c>
      <c r="X43" s="19">
        <v>1</v>
      </c>
      <c r="Y43" s="19">
        <v>0</v>
      </c>
      <c r="Z43" s="19">
        <v>0</v>
      </c>
      <c r="AA43" s="19">
        <v>0</v>
      </c>
      <c r="AB43" s="19">
        <v>0</v>
      </c>
      <c r="AC43" s="19">
        <v>0</v>
      </c>
      <c r="AD43" s="19">
        <v>0</v>
      </c>
      <c r="AE43" s="19">
        <v>0</v>
      </c>
      <c r="AF43" s="19">
        <v>0</v>
      </c>
      <c r="AG43" s="19">
        <v>0</v>
      </c>
      <c r="AH43" s="19">
        <v>0</v>
      </c>
      <c r="AI43" s="19">
        <v>0</v>
      </c>
      <c r="AJ43" s="19">
        <v>0.5</v>
      </c>
      <c r="AK43" s="19">
        <v>1</v>
      </c>
      <c r="AL43" s="19">
        <v>0</v>
      </c>
      <c r="AM43" s="19">
        <v>0</v>
      </c>
      <c r="AN43" s="19">
        <v>0</v>
      </c>
      <c r="AO43" s="19">
        <v>0</v>
      </c>
      <c r="AP43" s="19">
        <v>1</v>
      </c>
      <c r="AQ43" s="19">
        <v>0</v>
      </c>
      <c r="AR43" s="19">
        <v>0</v>
      </c>
      <c r="AS43" s="19">
        <v>0</v>
      </c>
      <c r="AT43" s="19">
        <v>0</v>
      </c>
      <c r="AU43" s="19">
        <v>0</v>
      </c>
      <c r="AV43" s="19">
        <v>0</v>
      </c>
      <c r="AW43" s="19">
        <v>1</v>
      </c>
      <c r="AX43" s="19">
        <v>1</v>
      </c>
      <c r="AY43" s="19">
        <v>0</v>
      </c>
      <c r="AZ43" s="19">
        <v>0</v>
      </c>
      <c r="BA43" s="19">
        <v>1</v>
      </c>
      <c r="BB43" s="19">
        <v>0</v>
      </c>
      <c r="BC43" s="19">
        <v>1</v>
      </c>
      <c r="BD43" s="19">
        <v>1</v>
      </c>
      <c r="BE43" s="19">
        <v>0</v>
      </c>
      <c r="BF43" s="19">
        <v>0</v>
      </c>
      <c r="BG43" s="19">
        <v>1</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17">
        <v>1</v>
      </c>
      <c r="CH43" s="117">
        <v>0</v>
      </c>
      <c r="CI43" s="117">
        <v>0</v>
      </c>
      <c r="CJ43" s="117">
        <v>0</v>
      </c>
      <c r="CK43" s="118">
        <v>0</v>
      </c>
      <c r="CL43" s="118">
        <v>0</v>
      </c>
      <c r="CM43" s="117">
        <v>0</v>
      </c>
      <c r="CN43" s="117">
        <v>0</v>
      </c>
      <c r="CO43" s="117">
        <v>0</v>
      </c>
      <c r="CP43" s="19">
        <v>0</v>
      </c>
      <c r="CQ43" s="19">
        <v>0.5</v>
      </c>
      <c r="CR43" s="19">
        <v>0</v>
      </c>
      <c r="CS43" s="19">
        <v>0</v>
      </c>
      <c r="CT43" s="19">
        <v>1</v>
      </c>
      <c r="CU43" s="19">
        <v>1</v>
      </c>
      <c r="CV43" s="19">
        <v>0.5</v>
      </c>
      <c r="CW43" s="19">
        <v>0</v>
      </c>
      <c r="CX43" s="19">
        <v>0</v>
      </c>
      <c r="CY43" s="19">
        <v>1</v>
      </c>
      <c r="CZ43" s="19">
        <v>0</v>
      </c>
      <c r="DA43" s="19">
        <v>0</v>
      </c>
      <c r="DB43" s="19">
        <v>0</v>
      </c>
      <c r="DC43" s="19">
        <v>0</v>
      </c>
      <c r="DD43" s="19">
        <v>0</v>
      </c>
      <c r="DE43" s="19">
        <v>0</v>
      </c>
      <c r="DF43" s="19">
        <v>0</v>
      </c>
      <c r="DG43" s="19">
        <v>0</v>
      </c>
      <c r="DH43" s="19">
        <v>0</v>
      </c>
      <c r="DI43" s="19">
        <v>0</v>
      </c>
      <c r="DJ43" s="19">
        <v>1</v>
      </c>
      <c r="DK43" s="19">
        <v>1</v>
      </c>
      <c r="DL43" s="19">
        <v>0</v>
      </c>
      <c r="DM43" s="19">
        <v>1</v>
      </c>
      <c r="DN43" s="19">
        <v>0.5</v>
      </c>
      <c r="DO43" s="19">
        <v>1</v>
      </c>
      <c r="DP43" s="19">
        <v>0</v>
      </c>
      <c r="DQ43" s="19">
        <v>0.5</v>
      </c>
      <c r="DR43" s="19">
        <v>0</v>
      </c>
      <c r="DS43" s="19">
        <v>1</v>
      </c>
      <c r="DT43" s="19">
        <v>1</v>
      </c>
      <c r="DU43" s="19">
        <v>0</v>
      </c>
      <c r="DV43" s="19">
        <v>0</v>
      </c>
      <c r="DW43" s="19">
        <v>0</v>
      </c>
      <c r="DX43" s="19">
        <v>0</v>
      </c>
      <c r="DY43" s="19">
        <v>0</v>
      </c>
      <c r="DZ43" s="19">
        <v>0</v>
      </c>
      <c r="EA43" s="19">
        <v>0</v>
      </c>
      <c r="EB43" s="19">
        <v>0</v>
      </c>
      <c r="EC43" s="19">
        <v>0</v>
      </c>
      <c r="ED43" s="19">
        <v>0.5</v>
      </c>
      <c r="EE43" s="19">
        <v>0</v>
      </c>
      <c r="EF43" s="19">
        <v>0</v>
      </c>
      <c r="EG43" s="19">
        <v>0</v>
      </c>
      <c r="EH43" s="19">
        <v>0</v>
      </c>
      <c r="EI43" s="19">
        <v>0</v>
      </c>
      <c r="EJ43" s="19">
        <v>0</v>
      </c>
      <c r="EK43" s="19">
        <v>0</v>
      </c>
      <c r="EL43" s="19">
        <v>0</v>
      </c>
      <c r="EM43" s="19">
        <v>0</v>
      </c>
      <c r="EN43" s="19">
        <v>0</v>
      </c>
      <c r="EO43" s="19">
        <v>0</v>
      </c>
      <c r="EP43" s="19">
        <v>1</v>
      </c>
      <c r="EQ43" s="19">
        <v>0.5</v>
      </c>
      <c r="ER43" s="19">
        <v>1</v>
      </c>
      <c r="ES43" s="19">
        <v>0</v>
      </c>
      <c r="ET43" s="19">
        <v>0</v>
      </c>
      <c r="EU43" s="19">
        <v>1</v>
      </c>
      <c r="EV43" s="19">
        <v>0</v>
      </c>
      <c r="EW43" s="117">
        <v>0</v>
      </c>
      <c r="EX43" s="118">
        <v>0</v>
      </c>
      <c r="EY43" s="117">
        <v>0</v>
      </c>
      <c r="EZ43" s="117">
        <v>0</v>
      </c>
      <c r="FA43" s="117">
        <v>0</v>
      </c>
      <c r="FB43" s="19">
        <v>1</v>
      </c>
      <c r="FC43" s="19">
        <v>1</v>
      </c>
      <c r="FD43" s="19">
        <v>0</v>
      </c>
      <c r="FE43" s="19">
        <v>0</v>
      </c>
      <c r="FF43" s="19">
        <v>0</v>
      </c>
      <c r="FG43" s="19">
        <v>0</v>
      </c>
      <c r="FH43" s="19">
        <v>0</v>
      </c>
      <c r="FI43" s="19">
        <v>0</v>
      </c>
      <c r="FJ43" s="19">
        <v>0</v>
      </c>
      <c r="FK43" s="19">
        <v>0</v>
      </c>
      <c r="FL43" s="19">
        <v>0</v>
      </c>
      <c r="FM43" s="19">
        <v>0</v>
      </c>
      <c r="FN43" s="19">
        <v>0</v>
      </c>
    </row>
    <row r="44" spans="1:170" s="10" customFormat="1" ht="14.25" x14ac:dyDescent="0.15">
      <c r="A44" s="210"/>
      <c r="B44" s="216" t="s">
        <v>45</v>
      </c>
      <c r="C44" s="217"/>
      <c r="D44" s="29" t="s">
        <v>5</v>
      </c>
      <c r="E44" s="29" t="s">
        <v>5</v>
      </c>
      <c r="F44" s="29" t="s">
        <v>5</v>
      </c>
      <c r="G44" s="29" t="s">
        <v>5</v>
      </c>
      <c r="H44" s="29" t="s">
        <v>5</v>
      </c>
      <c r="I44" s="29" t="s">
        <v>5</v>
      </c>
      <c r="J44" s="29" t="s">
        <v>5</v>
      </c>
      <c r="K44" s="29" t="s">
        <v>5</v>
      </c>
      <c r="L44" s="29" t="s">
        <v>5</v>
      </c>
      <c r="M44" s="29" t="s">
        <v>5</v>
      </c>
      <c r="N44" s="29" t="s">
        <v>5</v>
      </c>
      <c r="O44" s="29" t="s">
        <v>5</v>
      </c>
      <c r="P44" s="29" t="s">
        <v>5</v>
      </c>
      <c r="Q44" s="29" t="s">
        <v>5</v>
      </c>
      <c r="R44" s="29" t="s">
        <v>5</v>
      </c>
      <c r="S44" s="29" t="s">
        <v>5</v>
      </c>
      <c r="T44" s="29" t="s">
        <v>5</v>
      </c>
      <c r="U44" s="29" t="s">
        <v>5</v>
      </c>
      <c r="V44" s="29" t="s">
        <v>5</v>
      </c>
      <c r="W44" s="29" t="s">
        <v>5</v>
      </c>
      <c r="X44" s="29" t="s">
        <v>5</v>
      </c>
      <c r="Y44" s="29" t="s">
        <v>5</v>
      </c>
      <c r="Z44" s="29" t="s">
        <v>5</v>
      </c>
      <c r="AA44" s="29" t="s">
        <v>5</v>
      </c>
      <c r="AB44" s="29" t="s">
        <v>5</v>
      </c>
      <c r="AC44" s="29" t="s">
        <v>5</v>
      </c>
      <c r="AD44" s="29" t="s">
        <v>5</v>
      </c>
      <c r="AE44" s="29" t="s">
        <v>5</v>
      </c>
      <c r="AF44" s="29" t="s">
        <v>5</v>
      </c>
      <c r="AG44" s="29" t="s">
        <v>5</v>
      </c>
      <c r="AH44" s="29" t="s">
        <v>5</v>
      </c>
      <c r="AI44" s="29" t="s">
        <v>5</v>
      </c>
      <c r="AJ44" s="29" t="s">
        <v>5</v>
      </c>
      <c r="AK44" s="29" t="s">
        <v>5</v>
      </c>
      <c r="AL44" s="29" t="s">
        <v>5</v>
      </c>
      <c r="AM44" s="29" t="s">
        <v>5</v>
      </c>
      <c r="AN44" s="29" t="s">
        <v>5</v>
      </c>
      <c r="AO44" s="29" t="s">
        <v>5</v>
      </c>
      <c r="AP44" s="29" t="s">
        <v>5</v>
      </c>
      <c r="AQ44" s="29" t="s">
        <v>5</v>
      </c>
      <c r="AR44" s="29" t="s">
        <v>5</v>
      </c>
      <c r="AS44" s="29" t="s">
        <v>5</v>
      </c>
      <c r="AT44" s="29" t="s">
        <v>5</v>
      </c>
      <c r="AU44" s="29" t="s">
        <v>5</v>
      </c>
      <c r="AV44" s="29" t="s">
        <v>5</v>
      </c>
      <c r="AW44" s="29" t="s">
        <v>5</v>
      </c>
      <c r="AX44" s="29" t="s">
        <v>5</v>
      </c>
      <c r="AY44" s="29" t="s">
        <v>5</v>
      </c>
      <c r="AZ44" s="29" t="s">
        <v>5</v>
      </c>
      <c r="BA44" s="29" t="s">
        <v>5</v>
      </c>
      <c r="BB44" s="29" t="s">
        <v>5</v>
      </c>
      <c r="BC44" s="29" t="s">
        <v>5</v>
      </c>
      <c r="BD44" s="29" t="s">
        <v>5</v>
      </c>
      <c r="BE44" s="29" t="s">
        <v>5</v>
      </c>
      <c r="BF44" s="29" t="s">
        <v>5</v>
      </c>
      <c r="BG44" s="29" t="s">
        <v>5</v>
      </c>
      <c r="BH44" s="29" t="s">
        <v>5</v>
      </c>
      <c r="BI44" s="29" t="s">
        <v>5</v>
      </c>
      <c r="BJ44" s="29" t="s">
        <v>5</v>
      </c>
      <c r="BK44" s="29" t="s">
        <v>5</v>
      </c>
      <c r="BL44" s="29" t="s">
        <v>5</v>
      </c>
      <c r="BM44" s="29" t="s">
        <v>5</v>
      </c>
      <c r="BN44" s="29" t="s">
        <v>5</v>
      </c>
      <c r="BO44" s="29" t="s">
        <v>5</v>
      </c>
      <c r="BP44" s="29" t="s">
        <v>5</v>
      </c>
      <c r="BQ44" s="29" t="s">
        <v>5</v>
      </c>
      <c r="BR44" s="29" t="s">
        <v>5</v>
      </c>
      <c r="BS44" s="29" t="s">
        <v>5</v>
      </c>
      <c r="BT44" s="29" t="s">
        <v>5</v>
      </c>
      <c r="BU44" s="29" t="s">
        <v>5</v>
      </c>
      <c r="BV44" s="29" t="s">
        <v>5</v>
      </c>
      <c r="BW44" s="29" t="s">
        <v>5</v>
      </c>
      <c r="BX44" s="29" t="s">
        <v>5</v>
      </c>
      <c r="BY44" s="29" t="s">
        <v>5</v>
      </c>
      <c r="BZ44" s="29" t="s">
        <v>5</v>
      </c>
      <c r="CA44" s="29" t="s">
        <v>5</v>
      </c>
      <c r="CB44" s="29" t="s">
        <v>5</v>
      </c>
      <c r="CC44" s="29" t="s">
        <v>5</v>
      </c>
      <c r="CD44" s="29" t="s">
        <v>5</v>
      </c>
      <c r="CE44" s="29" t="s">
        <v>5</v>
      </c>
      <c r="CF44" s="29" t="s">
        <v>5</v>
      </c>
      <c r="CG44" s="29" t="s">
        <v>5</v>
      </c>
      <c r="CH44" s="29" t="s">
        <v>5</v>
      </c>
      <c r="CI44" s="29" t="s">
        <v>5</v>
      </c>
      <c r="CJ44" s="29" t="s">
        <v>5</v>
      </c>
      <c r="CK44" s="29" t="s">
        <v>5</v>
      </c>
      <c r="CL44" s="29" t="s">
        <v>5</v>
      </c>
      <c r="CM44" s="29" t="s">
        <v>5</v>
      </c>
      <c r="CN44" s="29" t="s">
        <v>5</v>
      </c>
      <c r="CO44" s="29" t="s">
        <v>5</v>
      </c>
      <c r="CP44" s="29" t="s">
        <v>5</v>
      </c>
      <c r="CQ44" s="29" t="s">
        <v>5</v>
      </c>
      <c r="CR44" s="29" t="s">
        <v>5</v>
      </c>
      <c r="CS44" s="29" t="s">
        <v>5</v>
      </c>
      <c r="CT44" s="29" t="s">
        <v>5</v>
      </c>
      <c r="CU44" s="29" t="s">
        <v>5</v>
      </c>
      <c r="CV44" s="29" t="s">
        <v>5</v>
      </c>
      <c r="CW44" s="29" t="s">
        <v>5</v>
      </c>
      <c r="CX44" s="29" t="s">
        <v>5</v>
      </c>
      <c r="CY44" s="29" t="s">
        <v>5</v>
      </c>
      <c r="CZ44" s="29" t="s">
        <v>5</v>
      </c>
      <c r="DA44" s="29" t="s">
        <v>5</v>
      </c>
      <c r="DB44" s="29" t="s">
        <v>5</v>
      </c>
      <c r="DC44" s="29" t="s">
        <v>5</v>
      </c>
      <c r="DD44" s="29" t="s">
        <v>5</v>
      </c>
      <c r="DE44" s="29" t="s">
        <v>5</v>
      </c>
      <c r="DF44" s="29" t="s">
        <v>5</v>
      </c>
      <c r="DG44" s="29" t="s">
        <v>5</v>
      </c>
      <c r="DH44" s="29" t="s">
        <v>5</v>
      </c>
      <c r="DI44" s="29" t="s">
        <v>5</v>
      </c>
      <c r="DJ44" s="29" t="s">
        <v>5</v>
      </c>
      <c r="DK44" s="29" t="s">
        <v>5</v>
      </c>
      <c r="DL44" s="29" t="s">
        <v>5</v>
      </c>
      <c r="DM44" s="29" t="s">
        <v>5</v>
      </c>
      <c r="DN44" s="29" t="s">
        <v>5</v>
      </c>
      <c r="DO44" s="29" t="s">
        <v>5</v>
      </c>
      <c r="DP44" s="29" t="s">
        <v>5</v>
      </c>
      <c r="DQ44" s="29" t="s">
        <v>5</v>
      </c>
      <c r="DR44" s="29" t="s">
        <v>5</v>
      </c>
      <c r="DS44" s="29" t="s">
        <v>5</v>
      </c>
      <c r="DT44" s="29" t="s">
        <v>5</v>
      </c>
      <c r="DU44" s="29" t="s">
        <v>5</v>
      </c>
      <c r="DV44" s="29" t="s">
        <v>5</v>
      </c>
      <c r="DW44" s="29" t="s">
        <v>5</v>
      </c>
      <c r="DX44" s="29" t="s">
        <v>5</v>
      </c>
      <c r="DY44" s="29" t="s">
        <v>5</v>
      </c>
      <c r="DZ44" s="29" t="s">
        <v>5</v>
      </c>
      <c r="EA44" s="29" t="s">
        <v>5</v>
      </c>
      <c r="EB44" s="29" t="s">
        <v>5</v>
      </c>
      <c r="EC44" s="29" t="s">
        <v>5</v>
      </c>
      <c r="ED44" s="29" t="s">
        <v>5</v>
      </c>
      <c r="EE44" s="29" t="s">
        <v>5</v>
      </c>
      <c r="EF44" s="29" t="s">
        <v>5</v>
      </c>
      <c r="EG44" s="29" t="s">
        <v>5</v>
      </c>
      <c r="EH44" s="29" t="s">
        <v>5</v>
      </c>
      <c r="EI44" s="29" t="s">
        <v>5</v>
      </c>
      <c r="EJ44" s="29" t="s">
        <v>5</v>
      </c>
      <c r="EK44" s="29" t="s">
        <v>5</v>
      </c>
      <c r="EL44" s="29" t="s">
        <v>5</v>
      </c>
      <c r="EM44" s="29" t="s">
        <v>5</v>
      </c>
      <c r="EN44" s="29" t="s">
        <v>5</v>
      </c>
      <c r="EO44" s="29" t="s">
        <v>5</v>
      </c>
      <c r="EP44" s="29" t="s">
        <v>5</v>
      </c>
      <c r="EQ44" s="29" t="s">
        <v>5</v>
      </c>
      <c r="ER44" s="29" t="s">
        <v>5</v>
      </c>
      <c r="ES44" s="29" t="s">
        <v>5</v>
      </c>
      <c r="ET44" s="29" t="s">
        <v>5</v>
      </c>
      <c r="EU44" s="29" t="s">
        <v>5</v>
      </c>
      <c r="EV44" s="29" t="s">
        <v>5</v>
      </c>
      <c r="EW44" s="29" t="s">
        <v>5</v>
      </c>
      <c r="EX44" s="29" t="s">
        <v>5</v>
      </c>
      <c r="EY44" s="29" t="s">
        <v>5</v>
      </c>
      <c r="EZ44" s="29" t="s">
        <v>5</v>
      </c>
      <c r="FA44" s="29" t="s">
        <v>5</v>
      </c>
      <c r="FB44" s="29" t="s">
        <v>5</v>
      </c>
      <c r="FC44" s="29" t="s">
        <v>5</v>
      </c>
      <c r="FD44" s="29" t="s">
        <v>5</v>
      </c>
      <c r="FE44" s="29" t="s">
        <v>5</v>
      </c>
      <c r="FF44" s="29" t="s">
        <v>5</v>
      </c>
      <c r="FG44" s="29" t="s">
        <v>5</v>
      </c>
      <c r="FH44" s="29" t="s">
        <v>5</v>
      </c>
      <c r="FI44" s="29" t="s">
        <v>5</v>
      </c>
      <c r="FJ44" s="29" t="s">
        <v>5</v>
      </c>
      <c r="FK44" s="29" t="s">
        <v>5</v>
      </c>
      <c r="FL44" s="29" t="s">
        <v>5</v>
      </c>
      <c r="FM44" s="29" t="s">
        <v>5</v>
      </c>
      <c r="FN44" s="29" t="s">
        <v>5</v>
      </c>
    </row>
    <row r="45" spans="1:170" ht="16.5" customHeight="1" x14ac:dyDescent="0.15">
      <c r="A45" s="210"/>
      <c r="B45" s="214" t="s">
        <v>46</v>
      </c>
      <c r="C45" s="215"/>
      <c r="D45" s="17">
        <v>1</v>
      </c>
      <c r="E45" s="17">
        <v>1</v>
      </c>
      <c r="F45" s="17">
        <v>1</v>
      </c>
      <c r="G45" s="17">
        <v>1</v>
      </c>
      <c r="H45" s="17">
        <v>1</v>
      </c>
      <c r="I45" s="111">
        <v>1</v>
      </c>
      <c r="J45" s="111">
        <v>0</v>
      </c>
      <c r="K45" s="111">
        <v>0</v>
      </c>
      <c r="L45" s="111">
        <v>1</v>
      </c>
      <c r="M45" s="111">
        <v>1</v>
      </c>
      <c r="N45" s="121">
        <v>1</v>
      </c>
      <c r="O45" s="114">
        <v>1</v>
      </c>
      <c r="P45" s="114">
        <v>1</v>
      </c>
      <c r="Q45" s="114">
        <v>1</v>
      </c>
      <c r="R45" s="115">
        <v>1</v>
      </c>
      <c r="S45" s="114">
        <v>0</v>
      </c>
      <c r="T45" s="115">
        <v>1</v>
      </c>
      <c r="U45" s="114">
        <v>0</v>
      </c>
      <c r="V45" s="114">
        <v>1</v>
      </c>
      <c r="W45" s="114">
        <v>1</v>
      </c>
      <c r="X45" s="17">
        <v>1</v>
      </c>
      <c r="Y45" s="17">
        <v>1</v>
      </c>
      <c r="Z45" s="17">
        <v>0</v>
      </c>
      <c r="AA45" s="17">
        <v>1</v>
      </c>
      <c r="AB45" s="17">
        <v>1</v>
      </c>
      <c r="AC45" s="17">
        <v>1</v>
      </c>
      <c r="AD45" s="17">
        <v>1</v>
      </c>
      <c r="AE45" s="17">
        <v>1</v>
      </c>
      <c r="AF45" s="17">
        <v>1</v>
      </c>
      <c r="AG45" s="17">
        <v>1</v>
      </c>
      <c r="AH45" s="17">
        <v>1</v>
      </c>
      <c r="AI45" s="17">
        <v>0</v>
      </c>
      <c r="AJ45" s="17">
        <v>1</v>
      </c>
      <c r="AK45" s="17">
        <v>1</v>
      </c>
      <c r="AL45" s="17">
        <v>0</v>
      </c>
      <c r="AM45" s="17">
        <v>1</v>
      </c>
      <c r="AN45" s="17">
        <v>1</v>
      </c>
      <c r="AO45" s="17">
        <v>1</v>
      </c>
      <c r="AP45" s="17">
        <v>0</v>
      </c>
      <c r="AQ45" s="17">
        <v>1</v>
      </c>
      <c r="AR45" s="17">
        <v>0</v>
      </c>
      <c r="AS45" s="17">
        <v>0</v>
      </c>
      <c r="AT45" s="17">
        <v>1</v>
      </c>
      <c r="AU45" s="17">
        <v>1</v>
      </c>
      <c r="AV45" s="17">
        <v>1</v>
      </c>
      <c r="AW45" s="17">
        <v>1</v>
      </c>
      <c r="AX45" s="17">
        <v>1</v>
      </c>
      <c r="AY45" s="17">
        <v>0</v>
      </c>
      <c r="AZ45" s="17">
        <v>1</v>
      </c>
      <c r="BA45" s="17">
        <v>1</v>
      </c>
      <c r="BB45" s="17">
        <v>1</v>
      </c>
      <c r="BC45" s="17">
        <v>1</v>
      </c>
      <c r="BD45" s="17">
        <v>1</v>
      </c>
      <c r="BE45" s="17">
        <v>1</v>
      </c>
      <c r="BF45" s="17">
        <v>1</v>
      </c>
      <c r="BG45" s="17">
        <v>1</v>
      </c>
      <c r="BH45" s="17">
        <v>1</v>
      </c>
      <c r="BI45" s="17">
        <v>0</v>
      </c>
      <c r="BJ45" s="17">
        <v>1</v>
      </c>
      <c r="BK45" s="17">
        <v>1</v>
      </c>
      <c r="BL45" s="19">
        <v>1</v>
      </c>
      <c r="BM45" s="17">
        <v>1</v>
      </c>
      <c r="BN45" s="19">
        <v>1</v>
      </c>
      <c r="BO45" s="17">
        <v>0</v>
      </c>
      <c r="BP45" s="17">
        <v>1</v>
      </c>
      <c r="BQ45" s="17">
        <v>1</v>
      </c>
      <c r="BR45" s="17">
        <v>1</v>
      </c>
      <c r="BS45" s="17">
        <v>1</v>
      </c>
      <c r="BT45" s="17">
        <v>1</v>
      </c>
      <c r="BU45" s="19">
        <v>0</v>
      </c>
      <c r="BV45" s="17">
        <v>1</v>
      </c>
      <c r="BW45" s="17">
        <v>1</v>
      </c>
      <c r="BX45" s="17">
        <v>1</v>
      </c>
      <c r="BY45" s="19">
        <v>1</v>
      </c>
      <c r="BZ45" s="17">
        <v>1</v>
      </c>
      <c r="CA45" s="17">
        <v>1</v>
      </c>
      <c r="CB45" s="17">
        <v>1</v>
      </c>
      <c r="CC45" s="17">
        <v>0</v>
      </c>
      <c r="CD45" s="17">
        <v>0</v>
      </c>
      <c r="CE45" s="17">
        <v>0</v>
      </c>
      <c r="CF45" s="19">
        <v>0</v>
      </c>
      <c r="CG45" s="114">
        <v>1</v>
      </c>
      <c r="CH45" s="114">
        <v>1</v>
      </c>
      <c r="CI45" s="114">
        <v>1</v>
      </c>
      <c r="CJ45" s="114">
        <v>1</v>
      </c>
      <c r="CK45" s="115">
        <v>1</v>
      </c>
      <c r="CL45" s="115">
        <v>0</v>
      </c>
      <c r="CM45" s="114">
        <v>1</v>
      </c>
      <c r="CN45" s="114">
        <v>0</v>
      </c>
      <c r="CO45" s="114">
        <v>1</v>
      </c>
      <c r="CP45" s="17">
        <v>0</v>
      </c>
      <c r="CQ45" s="17">
        <v>1</v>
      </c>
      <c r="CR45" s="17">
        <v>0</v>
      </c>
      <c r="CS45" s="17">
        <v>1</v>
      </c>
      <c r="CT45" s="17">
        <v>1</v>
      </c>
      <c r="CU45" s="17">
        <v>1</v>
      </c>
      <c r="CV45" s="17">
        <v>1</v>
      </c>
      <c r="CW45" s="17">
        <v>1</v>
      </c>
      <c r="CX45" s="17">
        <v>1</v>
      </c>
      <c r="CY45" s="19">
        <v>1</v>
      </c>
      <c r="CZ45" s="19">
        <v>1</v>
      </c>
      <c r="DA45" s="17">
        <v>1</v>
      </c>
      <c r="DB45" s="17">
        <v>0</v>
      </c>
      <c r="DC45" s="17">
        <v>0</v>
      </c>
      <c r="DD45" s="19">
        <v>1</v>
      </c>
      <c r="DE45" s="17">
        <v>1</v>
      </c>
      <c r="DF45" s="17">
        <v>1</v>
      </c>
      <c r="DG45" s="17">
        <v>1</v>
      </c>
      <c r="DH45" s="17">
        <v>0</v>
      </c>
      <c r="DI45" s="17">
        <v>0</v>
      </c>
      <c r="DJ45" s="17">
        <v>1</v>
      </c>
      <c r="DK45" s="17">
        <v>1</v>
      </c>
      <c r="DL45" s="17">
        <v>1</v>
      </c>
      <c r="DM45" s="19">
        <v>1</v>
      </c>
      <c r="DN45" s="17">
        <v>1</v>
      </c>
      <c r="DO45" s="17">
        <v>1</v>
      </c>
      <c r="DP45" s="19">
        <v>0</v>
      </c>
      <c r="DQ45" s="17">
        <v>1</v>
      </c>
      <c r="DR45" s="17">
        <v>1</v>
      </c>
      <c r="DS45" s="17">
        <v>1</v>
      </c>
      <c r="DT45" s="17">
        <v>0</v>
      </c>
      <c r="DU45" s="17">
        <v>0</v>
      </c>
      <c r="DV45" s="17">
        <v>0</v>
      </c>
      <c r="DW45" s="17">
        <v>1</v>
      </c>
      <c r="DX45" s="17">
        <v>0</v>
      </c>
      <c r="DY45" s="17">
        <v>0</v>
      </c>
      <c r="DZ45" s="17">
        <v>0</v>
      </c>
      <c r="EA45" s="17">
        <v>1</v>
      </c>
      <c r="EB45" s="17">
        <v>0</v>
      </c>
      <c r="EC45" s="17">
        <v>0</v>
      </c>
      <c r="ED45" s="17">
        <v>0</v>
      </c>
      <c r="EE45" s="17">
        <v>0</v>
      </c>
      <c r="EF45" s="17">
        <v>0</v>
      </c>
      <c r="EG45" s="17">
        <v>0</v>
      </c>
      <c r="EH45" s="17">
        <v>1</v>
      </c>
      <c r="EI45" s="17">
        <v>0</v>
      </c>
      <c r="EJ45" s="17">
        <v>0</v>
      </c>
      <c r="EK45" s="17">
        <v>0</v>
      </c>
      <c r="EL45" s="17">
        <v>1</v>
      </c>
      <c r="EM45" s="17">
        <v>0</v>
      </c>
      <c r="EN45" s="17">
        <v>1</v>
      </c>
      <c r="EO45" s="17">
        <v>0</v>
      </c>
      <c r="EP45" s="17">
        <v>1</v>
      </c>
      <c r="EQ45" s="17">
        <v>1</v>
      </c>
      <c r="ER45" s="17">
        <v>1</v>
      </c>
      <c r="ES45" s="17">
        <v>1</v>
      </c>
      <c r="ET45" s="17">
        <v>0</v>
      </c>
      <c r="EU45" s="17">
        <v>0</v>
      </c>
      <c r="EV45" s="17">
        <v>1</v>
      </c>
      <c r="EW45" s="114">
        <v>1</v>
      </c>
      <c r="EX45" s="115">
        <v>0</v>
      </c>
      <c r="EY45" s="114">
        <v>1</v>
      </c>
      <c r="EZ45" s="114">
        <v>1</v>
      </c>
      <c r="FA45" s="114">
        <v>1</v>
      </c>
      <c r="FB45" s="17">
        <v>0</v>
      </c>
      <c r="FC45" s="17">
        <v>1</v>
      </c>
      <c r="FD45" s="17">
        <v>0</v>
      </c>
      <c r="FE45" s="19">
        <v>0</v>
      </c>
      <c r="FF45" s="17">
        <v>1</v>
      </c>
      <c r="FG45" s="17">
        <v>1</v>
      </c>
      <c r="FH45" s="17">
        <v>1</v>
      </c>
      <c r="FI45" s="17">
        <v>1</v>
      </c>
      <c r="FJ45" s="17">
        <v>1</v>
      </c>
      <c r="FK45" s="17">
        <v>1</v>
      </c>
      <c r="FL45" s="17">
        <v>1</v>
      </c>
      <c r="FM45" s="17">
        <v>1</v>
      </c>
      <c r="FN45" s="17">
        <v>0</v>
      </c>
    </row>
    <row r="46" spans="1:170" ht="15.75" customHeight="1" x14ac:dyDescent="0.15">
      <c r="A46" s="210"/>
      <c r="B46" s="214" t="s">
        <v>47</v>
      </c>
      <c r="C46" s="215"/>
      <c r="D46" s="19">
        <v>1</v>
      </c>
      <c r="E46" s="19">
        <v>1</v>
      </c>
      <c r="F46" s="19">
        <v>1</v>
      </c>
      <c r="G46" s="19">
        <v>1</v>
      </c>
      <c r="H46" s="19">
        <v>1</v>
      </c>
      <c r="I46" s="112">
        <v>1</v>
      </c>
      <c r="J46" s="112">
        <v>1</v>
      </c>
      <c r="K46" s="112">
        <v>0</v>
      </c>
      <c r="L46" s="112">
        <v>1</v>
      </c>
      <c r="M46" s="112">
        <v>1</v>
      </c>
      <c r="N46" s="120">
        <v>1</v>
      </c>
      <c r="O46" s="116">
        <v>1</v>
      </c>
      <c r="P46" s="114">
        <v>1</v>
      </c>
      <c r="Q46" s="114">
        <v>1</v>
      </c>
      <c r="R46" s="115">
        <v>1</v>
      </c>
      <c r="S46" s="114">
        <v>0</v>
      </c>
      <c r="T46" s="115">
        <v>1</v>
      </c>
      <c r="U46" s="114">
        <v>0</v>
      </c>
      <c r="V46" s="114">
        <v>1</v>
      </c>
      <c r="W46" s="114">
        <v>1</v>
      </c>
      <c r="X46" s="19">
        <v>1</v>
      </c>
      <c r="Y46" s="19">
        <v>0.5</v>
      </c>
      <c r="Z46" s="19">
        <v>0.5</v>
      </c>
      <c r="AA46" s="19">
        <v>1</v>
      </c>
      <c r="AB46" s="19">
        <v>0.5</v>
      </c>
      <c r="AC46" s="19">
        <v>1</v>
      </c>
      <c r="AD46" s="19">
        <v>1</v>
      </c>
      <c r="AE46" s="19">
        <v>1</v>
      </c>
      <c r="AF46" s="19">
        <v>0.5</v>
      </c>
      <c r="AG46" s="19">
        <v>1</v>
      </c>
      <c r="AH46" s="19">
        <v>1</v>
      </c>
      <c r="AI46" s="19">
        <v>0</v>
      </c>
      <c r="AJ46" s="19">
        <v>0.5</v>
      </c>
      <c r="AK46" s="19">
        <v>1</v>
      </c>
      <c r="AL46" s="19">
        <v>0</v>
      </c>
      <c r="AM46" s="19">
        <v>0</v>
      </c>
      <c r="AN46" s="19">
        <v>0</v>
      </c>
      <c r="AO46" s="19">
        <v>1</v>
      </c>
      <c r="AP46" s="19">
        <v>0.5</v>
      </c>
      <c r="AQ46" s="19">
        <v>1</v>
      </c>
      <c r="AR46" s="19">
        <v>0</v>
      </c>
      <c r="AS46" s="19">
        <v>0</v>
      </c>
      <c r="AT46" s="19">
        <v>0</v>
      </c>
      <c r="AU46" s="19">
        <v>0</v>
      </c>
      <c r="AV46" s="19">
        <v>1</v>
      </c>
      <c r="AW46" s="19">
        <v>1</v>
      </c>
      <c r="AX46" s="19">
        <v>1</v>
      </c>
      <c r="AY46" s="19">
        <v>0</v>
      </c>
      <c r="AZ46" s="19">
        <v>0</v>
      </c>
      <c r="BA46" s="19">
        <v>1</v>
      </c>
      <c r="BB46" s="19">
        <v>0.5</v>
      </c>
      <c r="BC46" s="19">
        <v>0</v>
      </c>
      <c r="BD46" s="19">
        <v>1</v>
      </c>
      <c r="BE46" s="19">
        <v>0</v>
      </c>
      <c r="BF46" s="19">
        <v>0.5</v>
      </c>
      <c r="BG46" s="19">
        <v>1</v>
      </c>
      <c r="BH46" s="19">
        <v>1</v>
      </c>
      <c r="BI46" s="19">
        <v>0</v>
      </c>
      <c r="BJ46" s="19">
        <v>1</v>
      </c>
      <c r="BK46" s="19">
        <v>1</v>
      </c>
      <c r="BL46" s="19">
        <v>0</v>
      </c>
      <c r="BM46" s="19">
        <v>1</v>
      </c>
      <c r="BN46" s="19">
        <v>0</v>
      </c>
      <c r="BO46" s="19">
        <v>0</v>
      </c>
      <c r="BP46" s="19">
        <v>1</v>
      </c>
      <c r="BQ46" s="19">
        <v>1</v>
      </c>
      <c r="BR46" s="19">
        <v>0</v>
      </c>
      <c r="BS46" s="19">
        <v>0.5</v>
      </c>
      <c r="BT46" s="19">
        <v>1</v>
      </c>
      <c r="BU46" s="19">
        <v>1</v>
      </c>
      <c r="BV46" s="19">
        <v>0.5</v>
      </c>
      <c r="BW46" s="19">
        <v>0.5</v>
      </c>
      <c r="BX46" s="19">
        <v>0</v>
      </c>
      <c r="BY46" s="19">
        <v>0.5</v>
      </c>
      <c r="BZ46" s="19">
        <v>1</v>
      </c>
      <c r="CA46" s="19">
        <v>1</v>
      </c>
      <c r="CB46" s="19">
        <v>0</v>
      </c>
      <c r="CC46" s="19">
        <v>0</v>
      </c>
      <c r="CD46" s="19">
        <v>0</v>
      </c>
      <c r="CE46" s="19">
        <v>0</v>
      </c>
      <c r="CF46" s="19">
        <v>0</v>
      </c>
      <c r="CG46" s="114">
        <v>1</v>
      </c>
      <c r="CH46" s="114">
        <v>1</v>
      </c>
      <c r="CI46" s="114">
        <v>1</v>
      </c>
      <c r="CJ46" s="114">
        <v>1</v>
      </c>
      <c r="CK46" s="115">
        <v>1</v>
      </c>
      <c r="CL46" s="115">
        <v>1</v>
      </c>
      <c r="CM46" s="114">
        <v>0</v>
      </c>
      <c r="CN46" s="114">
        <v>0</v>
      </c>
      <c r="CO46" s="114">
        <v>1</v>
      </c>
      <c r="CP46" s="19">
        <v>0</v>
      </c>
      <c r="CQ46" s="19">
        <v>0.5</v>
      </c>
      <c r="CR46" s="19">
        <v>0</v>
      </c>
      <c r="CS46" s="19">
        <v>0</v>
      </c>
      <c r="CT46" s="19">
        <v>1</v>
      </c>
      <c r="CU46" s="19">
        <v>1</v>
      </c>
      <c r="CV46" s="19">
        <v>0.5</v>
      </c>
      <c r="CW46" s="19">
        <v>1</v>
      </c>
      <c r="CX46" s="19">
        <v>1</v>
      </c>
      <c r="CY46" s="19">
        <v>1</v>
      </c>
      <c r="CZ46" s="19">
        <v>0.5</v>
      </c>
      <c r="DA46" s="19">
        <v>0</v>
      </c>
      <c r="DB46" s="19">
        <v>0</v>
      </c>
      <c r="DC46" s="19">
        <v>1</v>
      </c>
      <c r="DD46" s="19">
        <v>1</v>
      </c>
      <c r="DE46" s="19">
        <v>0</v>
      </c>
      <c r="DF46" s="19">
        <v>1</v>
      </c>
      <c r="DG46" s="19">
        <v>1</v>
      </c>
      <c r="DH46" s="19">
        <v>0</v>
      </c>
      <c r="DI46" s="19">
        <v>0</v>
      </c>
      <c r="DJ46" s="19">
        <v>1</v>
      </c>
      <c r="DK46" s="19">
        <v>0</v>
      </c>
      <c r="DL46" s="19">
        <v>1</v>
      </c>
      <c r="DM46" s="19">
        <v>1</v>
      </c>
      <c r="DN46" s="19">
        <v>0.5</v>
      </c>
      <c r="DO46" s="19">
        <v>0.5</v>
      </c>
      <c r="DP46" s="19">
        <v>1</v>
      </c>
      <c r="DQ46" s="19">
        <v>0</v>
      </c>
      <c r="DR46" s="19">
        <v>0.5</v>
      </c>
      <c r="DS46" s="19">
        <v>1</v>
      </c>
      <c r="DT46" s="19">
        <v>0</v>
      </c>
      <c r="DU46" s="19">
        <v>1</v>
      </c>
      <c r="DV46" s="19">
        <v>0</v>
      </c>
      <c r="DW46" s="19">
        <v>1</v>
      </c>
      <c r="DX46" s="19">
        <v>0</v>
      </c>
      <c r="DY46" s="19">
        <v>0</v>
      </c>
      <c r="DZ46" s="19">
        <v>0</v>
      </c>
      <c r="EA46" s="19">
        <v>1</v>
      </c>
      <c r="EB46" s="19">
        <v>0</v>
      </c>
      <c r="EC46" s="19">
        <v>0</v>
      </c>
      <c r="ED46" s="19">
        <v>0.5</v>
      </c>
      <c r="EE46" s="19">
        <v>1</v>
      </c>
      <c r="EF46" s="19">
        <v>1</v>
      </c>
      <c r="EG46" s="19">
        <v>0</v>
      </c>
      <c r="EH46" s="19">
        <v>0</v>
      </c>
      <c r="EI46" s="19">
        <v>1</v>
      </c>
      <c r="EJ46" s="19">
        <v>1</v>
      </c>
      <c r="EK46" s="19">
        <v>0</v>
      </c>
      <c r="EL46" s="19">
        <v>1</v>
      </c>
      <c r="EM46" s="19">
        <v>0</v>
      </c>
      <c r="EN46" s="19">
        <v>1</v>
      </c>
      <c r="EO46" s="19">
        <v>0</v>
      </c>
      <c r="EP46" s="19">
        <v>1</v>
      </c>
      <c r="EQ46" s="19">
        <v>1</v>
      </c>
      <c r="ER46" s="19">
        <v>1</v>
      </c>
      <c r="ES46" s="19">
        <v>0</v>
      </c>
      <c r="ET46" s="19">
        <v>0</v>
      </c>
      <c r="EU46" s="19">
        <v>1</v>
      </c>
      <c r="EV46" s="19">
        <v>1</v>
      </c>
      <c r="EW46" s="114">
        <v>1</v>
      </c>
      <c r="EX46" s="115">
        <v>1</v>
      </c>
      <c r="EY46" s="114">
        <v>1</v>
      </c>
      <c r="EZ46" s="114">
        <v>0</v>
      </c>
      <c r="FA46" s="114">
        <v>0</v>
      </c>
      <c r="FB46" s="19">
        <v>1</v>
      </c>
      <c r="FC46" s="19">
        <v>1</v>
      </c>
      <c r="FD46" s="19">
        <v>1</v>
      </c>
      <c r="FE46" s="19">
        <v>0</v>
      </c>
      <c r="FF46" s="19">
        <v>0</v>
      </c>
      <c r="FG46" s="19">
        <v>0.5</v>
      </c>
      <c r="FH46" s="19">
        <v>1</v>
      </c>
      <c r="FI46" s="19">
        <v>0</v>
      </c>
      <c r="FJ46" s="19">
        <v>0.5</v>
      </c>
      <c r="FK46" s="19">
        <v>1</v>
      </c>
      <c r="FL46" s="19">
        <v>0.5</v>
      </c>
      <c r="FM46" s="19">
        <v>1</v>
      </c>
      <c r="FN46" s="19">
        <v>0</v>
      </c>
    </row>
    <row r="47" spans="1:170" ht="16.5" customHeight="1" x14ac:dyDescent="0.15">
      <c r="A47" s="210"/>
      <c r="B47" s="214" t="s">
        <v>48</v>
      </c>
      <c r="C47" s="215"/>
      <c r="D47" s="17">
        <v>1</v>
      </c>
      <c r="E47" s="17">
        <v>1</v>
      </c>
      <c r="F47" s="17">
        <v>1</v>
      </c>
      <c r="G47" s="17">
        <v>1</v>
      </c>
      <c r="H47" s="17">
        <v>1</v>
      </c>
      <c r="I47" s="111">
        <v>1</v>
      </c>
      <c r="J47" s="111">
        <v>1</v>
      </c>
      <c r="K47" s="111">
        <v>0</v>
      </c>
      <c r="L47" s="111">
        <v>1</v>
      </c>
      <c r="M47" s="111">
        <v>0</v>
      </c>
      <c r="N47" s="121">
        <v>1</v>
      </c>
      <c r="O47" s="114">
        <v>1</v>
      </c>
      <c r="P47" s="114">
        <v>1</v>
      </c>
      <c r="Q47" s="114">
        <v>0</v>
      </c>
      <c r="R47" s="115">
        <v>1</v>
      </c>
      <c r="S47" s="114">
        <v>0</v>
      </c>
      <c r="T47" s="115">
        <v>1</v>
      </c>
      <c r="U47" s="114">
        <v>0</v>
      </c>
      <c r="V47" s="114">
        <v>1</v>
      </c>
      <c r="W47" s="114">
        <v>0</v>
      </c>
      <c r="X47" s="17">
        <v>1</v>
      </c>
      <c r="Y47" s="17">
        <v>0</v>
      </c>
      <c r="Z47" s="17">
        <v>0</v>
      </c>
      <c r="AA47" s="17">
        <v>1</v>
      </c>
      <c r="AB47" s="17">
        <v>1</v>
      </c>
      <c r="AC47" s="19">
        <v>1</v>
      </c>
      <c r="AD47" s="17">
        <v>1</v>
      </c>
      <c r="AE47" s="17">
        <v>1</v>
      </c>
      <c r="AF47" s="17">
        <v>0</v>
      </c>
      <c r="AG47" s="17">
        <v>0</v>
      </c>
      <c r="AH47" s="17">
        <v>1</v>
      </c>
      <c r="AI47" s="17">
        <v>0</v>
      </c>
      <c r="AJ47" s="17">
        <v>0.5</v>
      </c>
      <c r="AK47" s="17">
        <v>1</v>
      </c>
      <c r="AL47" s="17">
        <v>0</v>
      </c>
      <c r="AM47" s="17">
        <v>1</v>
      </c>
      <c r="AN47" s="17">
        <v>0</v>
      </c>
      <c r="AO47" s="17">
        <v>0</v>
      </c>
      <c r="AP47" s="17">
        <v>1</v>
      </c>
      <c r="AQ47" s="17">
        <v>0</v>
      </c>
      <c r="AR47" s="17">
        <v>0</v>
      </c>
      <c r="AS47" s="17">
        <v>0</v>
      </c>
      <c r="AT47" s="17">
        <v>0</v>
      </c>
      <c r="AU47" s="17">
        <v>0</v>
      </c>
      <c r="AV47" s="17">
        <v>1</v>
      </c>
      <c r="AW47" s="19">
        <v>0</v>
      </c>
      <c r="AX47" s="17">
        <v>1</v>
      </c>
      <c r="AY47" s="17">
        <v>0</v>
      </c>
      <c r="AZ47" s="17">
        <v>0</v>
      </c>
      <c r="BA47" s="17">
        <v>1</v>
      </c>
      <c r="BB47" s="19">
        <v>1</v>
      </c>
      <c r="BC47" s="17">
        <v>0</v>
      </c>
      <c r="BD47" s="19">
        <v>1</v>
      </c>
      <c r="BE47" s="17">
        <v>0</v>
      </c>
      <c r="BF47" s="17">
        <v>0</v>
      </c>
      <c r="BG47" s="17">
        <v>0</v>
      </c>
      <c r="BH47" s="17">
        <v>0</v>
      </c>
      <c r="BI47" s="17">
        <v>0</v>
      </c>
      <c r="BJ47" s="17">
        <v>1</v>
      </c>
      <c r="BK47" s="19">
        <v>0</v>
      </c>
      <c r="BL47" s="17">
        <v>0</v>
      </c>
      <c r="BM47" s="19">
        <v>0</v>
      </c>
      <c r="BN47" s="19">
        <v>0</v>
      </c>
      <c r="BO47" s="17">
        <v>0</v>
      </c>
      <c r="BP47" s="17">
        <v>0</v>
      </c>
      <c r="BQ47" s="17">
        <v>0</v>
      </c>
      <c r="BR47" s="17">
        <v>0</v>
      </c>
      <c r="BS47" s="17">
        <v>0.5</v>
      </c>
      <c r="BT47" s="17">
        <v>1</v>
      </c>
      <c r="BU47" s="19">
        <v>0</v>
      </c>
      <c r="BV47" s="19">
        <v>0</v>
      </c>
      <c r="BW47" s="17">
        <v>0</v>
      </c>
      <c r="BX47" s="17">
        <v>0</v>
      </c>
      <c r="BY47" s="17">
        <v>0</v>
      </c>
      <c r="BZ47" s="19">
        <v>0</v>
      </c>
      <c r="CA47" s="17">
        <v>1</v>
      </c>
      <c r="CB47" s="17">
        <v>0</v>
      </c>
      <c r="CC47" s="17">
        <v>0</v>
      </c>
      <c r="CD47" s="17">
        <v>0</v>
      </c>
      <c r="CE47" s="17">
        <v>0</v>
      </c>
      <c r="CF47" s="17">
        <v>0</v>
      </c>
      <c r="CG47" s="114" t="s">
        <v>255</v>
      </c>
      <c r="CH47" s="114" t="s">
        <v>255</v>
      </c>
      <c r="CI47" s="114" t="s">
        <v>255</v>
      </c>
      <c r="CJ47" s="114" t="s">
        <v>255</v>
      </c>
      <c r="CK47" s="115" t="s">
        <v>255</v>
      </c>
      <c r="CL47" s="115" t="s">
        <v>255</v>
      </c>
      <c r="CM47" s="114" t="s">
        <v>255</v>
      </c>
      <c r="CN47" s="114" t="s">
        <v>255</v>
      </c>
      <c r="CO47" s="114" t="s">
        <v>255</v>
      </c>
      <c r="CP47" s="19" t="s">
        <v>255</v>
      </c>
      <c r="CQ47" s="19" t="s">
        <v>255</v>
      </c>
      <c r="CR47" s="19" t="s">
        <v>255</v>
      </c>
      <c r="CS47" s="19" t="s">
        <v>255</v>
      </c>
      <c r="CT47" s="19" t="s">
        <v>255</v>
      </c>
      <c r="CU47" s="19" t="s">
        <v>255</v>
      </c>
      <c r="CV47" s="19" t="s">
        <v>255</v>
      </c>
      <c r="CW47" s="19" t="s">
        <v>255</v>
      </c>
      <c r="CX47" s="19" t="s">
        <v>255</v>
      </c>
      <c r="CY47" s="19" t="s">
        <v>255</v>
      </c>
      <c r="CZ47" s="19" t="s">
        <v>255</v>
      </c>
      <c r="DA47" s="19" t="s">
        <v>255</v>
      </c>
      <c r="DB47" s="19" t="s">
        <v>255</v>
      </c>
      <c r="DC47" s="19" t="s">
        <v>255</v>
      </c>
      <c r="DD47" s="19" t="s">
        <v>255</v>
      </c>
      <c r="DE47" s="19" t="s">
        <v>255</v>
      </c>
      <c r="DF47" s="19" t="s">
        <v>255</v>
      </c>
      <c r="DG47" s="19" t="s">
        <v>255</v>
      </c>
      <c r="DH47" s="19" t="s">
        <v>255</v>
      </c>
      <c r="DI47" s="19" t="s">
        <v>255</v>
      </c>
      <c r="DJ47" s="19" t="s">
        <v>255</v>
      </c>
      <c r="DK47" s="19" t="s">
        <v>255</v>
      </c>
      <c r="DL47" s="19" t="s">
        <v>255</v>
      </c>
      <c r="DM47" s="19" t="s">
        <v>255</v>
      </c>
      <c r="DN47" s="19" t="s">
        <v>255</v>
      </c>
      <c r="DO47" s="19" t="s">
        <v>255</v>
      </c>
      <c r="DP47" s="19" t="s">
        <v>255</v>
      </c>
      <c r="DQ47" s="19" t="s">
        <v>255</v>
      </c>
      <c r="DR47" s="19" t="s">
        <v>255</v>
      </c>
      <c r="DS47" s="19" t="s">
        <v>255</v>
      </c>
      <c r="DT47" s="19" t="s">
        <v>255</v>
      </c>
      <c r="DU47" s="19" t="s">
        <v>255</v>
      </c>
      <c r="DV47" s="19" t="s">
        <v>255</v>
      </c>
      <c r="DW47" s="19" t="s">
        <v>255</v>
      </c>
      <c r="DX47" s="19" t="s">
        <v>255</v>
      </c>
      <c r="DY47" s="19" t="s">
        <v>255</v>
      </c>
      <c r="DZ47" s="19" t="s">
        <v>255</v>
      </c>
      <c r="EA47" s="19" t="s">
        <v>255</v>
      </c>
      <c r="EB47" s="19" t="s">
        <v>255</v>
      </c>
      <c r="EC47" s="19" t="s">
        <v>255</v>
      </c>
      <c r="ED47" s="19" t="s">
        <v>255</v>
      </c>
      <c r="EE47" s="19" t="s">
        <v>255</v>
      </c>
      <c r="EF47" s="19" t="s">
        <v>255</v>
      </c>
      <c r="EG47" s="19" t="s">
        <v>255</v>
      </c>
      <c r="EH47" s="19" t="s">
        <v>255</v>
      </c>
      <c r="EI47" s="19" t="s">
        <v>255</v>
      </c>
      <c r="EJ47" s="19" t="s">
        <v>255</v>
      </c>
      <c r="EK47" s="19" t="s">
        <v>255</v>
      </c>
      <c r="EL47" s="19" t="s">
        <v>255</v>
      </c>
      <c r="EM47" s="19" t="s">
        <v>255</v>
      </c>
      <c r="EN47" s="19" t="s">
        <v>255</v>
      </c>
      <c r="EO47" s="19" t="s">
        <v>255</v>
      </c>
      <c r="EP47" s="19" t="s">
        <v>255</v>
      </c>
      <c r="EQ47" s="19" t="s">
        <v>255</v>
      </c>
      <c r="ER47" s="19" t="s">
        <v>255</v>
      </c>
      <c r="ES47" s="19" t="s">
        <v>255</v>
      </c>
      <c r="ET47" s="19" t="s">
        <v>255</v>
      </c>
      <c r="EU47" s="19" t="s">
        <v>255</v>
      </c>
      <c r="EV47" s="19" t="s">
        <v>255</v>
      </c>
      <c r="EW47" s="114" t="s">
        <v>255</v>
      </c>
      <c r="EX47" s="115" t="s">
        <v>255</v>
      </c>
      <c r="EY47" s="114" t="s">
        <v>255</v>
      </c>
      <c r="EZ47" s="114" t="s">
        <v>255</v>
      </c>
      <c r="FA47" s="114" t="s">
        <v>255</v>
      </c>
      <c r="FB47" s="19" t="s">
        <v>255</v>
      </c>
      <c r="FC47" s="17" t="s">
        <v>255</v>
      </c>
      <c r="FD47" s="17" t="s">
        <v>255</v>
      </c>
      <c r="FE47" s="17" t="s">
        <v>255</v>
      </c>
      <c r="FF47" s="17" t="s">
        <v>255</v>
      </c>
      <c r="FG47" s="17" t="s">
        <v>255</v>
      </c>
      <c r="FH47" s="17" t="s">
        <v>255</v>
      </c>
      <c r="FI47" s="17" t="s">
        <v>255</v>
      </c>
      <c r="FJ47" s="17" t="s">
        <v>255</v>
      </c>
      <c r="FK47" s="17">
        <v>0</v>
      </c>
      <c r="FL47" s="17">
        <v>0</v>
      </c>
      <c r="FM47" s="17" t="s">
        <v>255</v>
      </c>
      <c r="FN47" s="17" t="s">
        <v>255</v>
      </c>
    </row>
    <row r="48" spans="1:170" ht="46.5" customHeight="1" x14ac:dyDescent="0.15">
      <c r="A48" s="210"/>
      <c r="B48" s="214" t="s">
        <v>49</v>
      </c>
      <c r="C48" s="215"/>
      <c r="D48" s="19">
        <v>1</v>
      </c>
      <c r="E48" s="19">
        <v>1</v>
      </c>
      <c r="F48" s="19">
        <v>1</v>
      </c>
      <c r="G48" s="19">
        <v>1</v>
      </c>
      <c r="H48" s="19">
        <v>1</v>
      </c>
      <c r="I48" s="112">
        <v>1</v>
      </c>
      <c r="J48" s="112">
        <v>1</v>
      </c>
      <c r="K48" s="112">
        <v>0</v>
      </c>
      <c r="L48" s="112">
        <v>1</v>
      </c>
      <c r="M48" s="112">
        <v>0</v>
      </c>
      <c r="N48" s="120">
        <v>1</v>
      </c>
      <c r="O48" s="116">
        <v>1</v>
      </c>
      <c r="P48" s="114">
        <v>1</v>
      </c>
      <c r="Q48" s="114">
        <v>1</v>
      </c>
      <c r="R48" s="115">
        <v>0</v>
      </c>
      <c r="S48" s="114">
        <v>0</v>
      </c>
      <c r="T48" s="115">
        <v>0</v>
      </c>
      <c r="U48" s="114">
        <v>0</v>
      </c>
      <c r="V48" s="114">
        <v>1</v>
      </c>
      <c r="W48" s="114">
        <v>0</v>
      </c>
      <c r="X48" s="19">
        <v>1</v>
      </c>
      <c r="Y48" s="19">
        <v>1</v>
      </c>
      <c r="Z48" s="19">
        <v>0</v>
      </c>
      <c r="AA48" s="19">
        <v>0</v>
      </c>
      <c r="AB48" s="19">
        <v>0</v>
      </c>
      <c r="AC48" s="19">
        <v>0</v>
      </c>
      <c r="AD48" s="19">
        <v>0</v>
      </c>
      <c r="AE48" s="19">
        <v>0</v>
      </c>
      <c r="AF48" s="19">
        <v>0</v>
      </c>
      <c r="AG48" s="19">
        <v>0</v>
      </c>
      <c r="AH48" s="19">
        <v>0</v>
      </c>
      <c r="AI48" s="19">
        <v>0</v>
      </c>
      <c r="AJ48" s="19">
        <v>1</v>
      </c>
      <c r="AK48" s="19">
        <v>1</v>
      </c>
      <c r="AL48" s="19">
        <v>1</v>
      </c>
      <c r="AM48" s="19">
        <v>1</v>
      </c>
      <c r="AN48" s="19">
        <v>1</v>
      </c>
      <c r="AO48" s="19">
        <v>1</v>
      </c>
      <c r="AP48" s="19">
        <v>1</v>
      </c>
      <c r="AQ48" s="19">
        <v>1</v>
      </c>
      <c r="AR48" s="19">
        <v>1</v>
      </c>
      <c r="AS48" s="19">
        <v>1</v>
      </c>
      <c r="AT48" s="19">
        <v>1</v>
      </c>
      <c r="AU48" s="19">
        <v>1</v>
      </c>
      <c r="AV48" s="19">
        <v>1</v>
      </c>
      <c r="AW48" s="19">
        <v>1</v>
      </c>
      <c r="AX48" s="19">
        <v>1</v>
      </c>
      <c r="AY48" s="19">
        <v>1</v>
      </c>
      <c r="AZ48" s="19">
        <v>1</v>
      </c>
      <c r="BA48" s="19">
        <v>1</v>
      </c>
      <c r="BB48" s="19">
        <v>1</v>
      </c>
      <c r="BC48" s="19">
        <v>1</v>
      </c>
      <c r="BD48" s="19">
        <v>1</v>
      </c>
      <c r="BE48" s="19">
        <v>1</v>
      </c>
      <c r="BF48" s="19">
        <v>1</v>
      </c>
      <c r="BG48" s="19">
        <v>1</v>
      </c>
      <c r="BH48" s="19">
        <v>1</v>
      </c>
      <c r="BI48" s="19">
        <v>1</v>
      </c>
      <c r="BJ48" s="19">
        <v>1</v>
      </c>
      <c r="BK48" s="19">
        <v>0</v>
      </c>
      <c r="BL48" s="19">
        <v>0</v>
      </c>
      <c r="BM48" s="19">
        <v>0</v>
      </c>
      <c r="BN48" s="19">
        <v>0</v>
      </c>
      <c r="BO48" s="19">
        <v>0</v>
      </c>
      <c r="BP48" s="19">
        <v>1</v>
      </c>
      <c r="BQ48" s="19">
        <v>0</v>
      </c>
      <c r="BR48" s="19">
        <v>0</v>
      </c>
      <c r="BS48" s="19">
        <v>1</v>
      </c>
      <c r="BT48" s="19">
        <v>1</v>
      </c>
      <c r="BU48" s="19">
        <v>1</v>
      </c>
      <c r="BV48" s="19">
        <v>0</v>
      </c>
      <c r="BW48" s="19">
        <v>0</v>
      </c>
      <c r="BX48" s="19">
        <v>0</v>
      </c>
      <c r="BY48" s="19">
        <v>1</v>
      </c>
      <c r="BZ48" s="19">
        <v>1</v>
      </c>
      <c r="CA48" s="19">
        <v>1</v>
      </c>
      <c r="CB48" s="19">
        <v>1</v>
      </c>
      <c r="CC48" s="19">
        <v>1</v>
      </c>
      <c r="CD48" s="19">
        <v>1</v>
      </c>
      <c r="CE48" s="19">
        <v>1</v>
      </c>
      <c r="CF48" s="19">
        <v>1</v>
      </c>
      <c r="CG48" s="117">
        <v>1</v>
      </c>
      <c r="CH48" s="117">
        <v>1</v>
      </c>
      <c r="CI48" s="117">
        <v>0</v>
      </c>
      <c r="CJ48" s="117">
        <v>0</v>
      </c>
      <c r="CK48" s="118">
        <v>0</v>
      </c>
      <c r="CL48" s="118">
        <v>1</v>
      </c>
      <c r="CM48" s="117">
        <v>1</v>
      </c>
      <c r="CN48" s="117">
        <v>0</v>
      </c>
      <c r="CO48" s="117">
        <v>1</v>
      </c>
      <c r="CP48" s="19">
        <v>0</v>
      </c>
      <c r="CQ48" s="19">
        <v>0</v>
      </c>
      <c r="CR48" s="19">
        <v>0</v>
      </c>
      <c r="CS48" s="19">
        <v>0</v>
      </c>
      <c r="CT48" s="19">
        <v>0</v>
      </c>
      <c r="CU48" s="19">
        <v>0</v>
      </c>
      <c r="CV48" s="19">
        <v>0</v>
      </c>
      <c r="CW48" s="19">
        <v>0</v>
      </c>
      <c r="CX48" s="19">
        <v>1</v>
      </c>
      <c r="CY48" s="19">
        <v>0</v>
      </c>
      <c r="CZ48" s="19">
        <v>0</v>
      </c>
      <c r="DA48" s="19">
        <v>1</v>
      </c>
      <c r="DB48" s="19">
        <v>1</v>
      </c>
      <c r="DC48" s="19">
        <v>1</v>
      </c>
      <c r="DD48" s="19">
        <v>1</v>
      </c>
      <c r="DE48" s="19">
        <v>1</v>
      </c>
      <c r="DF48" s="19">
        <v>1</v>
      </c>
      <c r="DG48" s="19">
        <v>1</v>
      </c>
      <c r="DH48" s="19">
        <v>1</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0</v>
      </c>
      <c r="EA48" s="19">
        <v>1</v>
      </c>
      <c r="EB48" s="19">
        <v>1</v>
      </c>
      <c r="EC48" s="19">
        <v>1</v>
      </c>
      <c r="ED48" s="19">
        <v>1</v>
      </c>
      <c r="EE48" s="19">
        <v>1</v>
      </c>
      <c r="EF48" s="19">
        <v>0</v>
      </c>
      <c r="EG48" s="19">
        <v>1</v>
      </c>
      <c r="EH48" s="19">
        <v>0</v>
      </c>
      <c r="EI48" s="19">
        <v>1</v>
      </c>
      <c r="EJ48" s="19">
        <v>0</v>
      </c>
      <c r="EK48" s="19">
        <v>0</v>
      </c>
      <c r="EL48" s="19">
        <v>1</v>
      </c>
      <c r="EM48" s="19">
        <v>1</v>
      </c>
      <c r="EN48" s="19">
        <v>1</v>
      </c>
      <c r="EO48" s="19">
        <v>0</v>
      </c>
      <c r="EP48" s="19">
        <v>1</v>
      </c>
      <c r="EQ48" s="19">
        <v>1</v>
      </c>
      <c r="ER48" s="19">
        <v>1</v>
      </c>
      <c r="ES48" s="19">
        <v>1</v>
      </c>
      <c r="ET48" s="19">
        <v>1</v>
      </c>
      <c r="EU48" s="19">
        <v>1</v>
      </c>
      <c r="EV48" s="19">
        <v>1</v>
      </c>
      <c r="EW48" s="117">
        <v>1</v>
      </c>
      <c r="EX48" s="118">
        <v>0</v>
      </c>
      <c r="EY48" s="117">
        <v>0</v>
      </c>
      <c r="EZ48" s="117">
        <v>1</v>
      </c>
      <c r="FA48" s="117">
        <v>1</v>
      </c>
      <c r="FB48" s="19">
        <v>1</v>
      </c>
      <c r="FC48" s="19">
        <v>1</v>
      </c>
      <c r="FD48" s="19">
        <v>1</v>
      </c>
      <c r="FE48" s="19">
        <v>0</v>
      </c>
      <c r="FF48" s="19">
        <v>1</v>
      </c>
      <c r="FG48" s="19">
        <v>1</v>
      </c>
      <c r="FH48" s="19">
        <v>1</v>
      </c>
      <c r="FI48" s="19">
        <v>1</v>
      </c>
      <c r="FJ48" s="19">
        <v>0</v>
      </c>
      <c r="FK48" s="19">
        <v>0</v>
      </c>
      <c r="FL48" s="19">
        <v>1</v>
      </c>
      <c r="FM48" s="19">
        <v>1</v>
      </c>
      <c r="FN48" s="19">
        <v>1</v>
      </c>
    </row>
    <row r="49" spans="1:170" s="30" customFormat="1" ht="114" customHeight="1" x14ac:dyDescent="0.2">
      <c r="A49" s="210"/>
      <c r="B49" s="220" t="s">
        <v>50</v>
      </c>
      <c r="C49" s="221"/>
      <c r="D49" s="19">
        <v>0.5</v>
      </c>
      <c r="E49" s="19">
        <v>0</v>
      </c>
      <c r="F49" s="19">
        <v>1</v>
      </c>
      <c r="G49" s="19">
        <v>1</v>
      </c>
      <c r="H49" s="19">
        <v>1</v>
      </c>
      <c r="I49" s="119">
        <v>0.5</v>
      </c>
      <c r="J49" s="112">
        <v>0.5</v>
      </c>
      <c r="K49" s="112">
        <v>0</v>
      </c>
      <c r="L49" s="112">
        <v>1</v>
      </c>
      <c r="M49" s="112">
        <v>0.5</v>
      </c>
      <c r="N49" s="120">
        <v>1</v>
      </c>
      <c r="O49" s="116">
        <v>0.5</v>
      </c>
      <c r="P49" s="116">
        <v>0.5</v>
      </c>
      <c r="Q49" s="116">
        <v>0.5</v>
      </c>
      <c r="R49" s="122">
        <v>0.5</v>
      </c>
      <c r="S49" s="116">
        <v>0.5</v>
      </c>
      <c r="T49" s="122">
        <v>0.5</v>
      </c>
      <c r="U49" s="116">
        <v>0.5</v>
      </c>
      <c r="V49" s="116">
        <v>0</v>
      </c>
      <c r="W49" s="116">
        <v>0</v>
      </c>
      <c r="X49" s="19">
        <v>0</v>
      </c>
      <c r="Y49" s="19">
        <v>0</v>
      </c>
      <c r="Z49" s="19">
        <v>0</v>
      </c>
      <c r="AA49" s="19">
        <v>0</v>
      </c>
      <c r="AB49" s="19">
        <v>0.5</v>
      </c>
      <c r="AC49" s="19">
        <v>0</v>
      </c>
      <c r="AD49" s="19">
        <v>1</v>
      </c>
      <c r="AE49" s="19">
        <v>0</v>
      </c>
      <c r="AF49" s="19">
        <v>0</v>
      </c>
      <c r="AG49" s="19">
        <v>0</v>
      </c>
      <c r="AH49" s="19">
        <v>0</v>
      </c>
      <c r="AI49" s="19">
        <v>0</v>
      </c>
      <c r="AJ49" s="19">
        <v>0</v>
      </c>
      <c r="AK49" s="19">
        <v>0.5</v>
      </c>
      <c r="AL49" s="19">
        <v>0</v>
      </c>
      <c r="AM49" s="19">
        <v>0</v>
      </c>
      <c r="AN49" s="19">
        <v>0</v>
      </c>
      <c r="AO49" s="19">
        <v>0</v>
      </c>
      <c r="AP49" s="19">
        <v>1</v>
      </c>
      <c r="AQ49" s="19">
        <v>0</v>
      </c>
      <c r="AR49" s="19">
        <v>0</v>
      </c>
      <c r="AS49" s="19">
        <v>0</v>
      </c>
      <c r="AT49" s="19">
        <v>0</v>
      </c>
      <c r="AU49" s="19">
        <v>0</v>
      </c>
      <c r="AV49" s="19">
        <v>1</v>
      </c>
      <c r="AW49" s="19">
        <v>1</v>
      </c>
      <c r="AX49" s="19">
        <v>0</v>
      </c>
      <c r="AY49" s="19">
        <v>0</v>
      </c>
      <c r="AZ49" s="19">
        <v>0</v>
      </c>
      <c r="BA49" s="19">
        <v>0</v>
      </c>
      <c r="BB49" s="19">
        <v>0</v>
      </c>
      <c r="BC49" s="19">
        <v>0</v>
      </c>
      <c r="BD49" s="19">
        <v>0</v>
      </c>
      <c r="BE49" s="19">
        <v>0</v>
      </c>
      <c r="BF49" s="19">
        <v>0</v>
      </c>
      <c r="BG49" s="19">
        <v>0.5</v>
      </c>
      <c r="BH49" s="19">
        <v>0.5</v>
      </c>
      <c r="BI49" s="19">
        <v>0</v>
      </c>
      <c r="BJ49" s="19">
        <v>0.5</v>
      </c>
      <c r="BK49" s="19">
        <v>0</v>
      </c>
      <c r="BL49" s="19">
        <v>0</v>
      </c>
      <c r="BM49" s="19">
        <v>0</v>
      </c>
      <c r="BN49" s="19">
        <v>0</v>
      </c>
      <c r="BO49" s="19">
        <v>0</v>
      </c>
      <c r="BP49" s="19">
        <v>0</v>
      </c>
      <c r="BQ49" s="19">
        <v>0</v>
      </c>
      <c r="BR49" s="19">
        <v>0</v>
      </c>
      <c r="BS49" s="19">
        <v>0.5</v>
      </c>
      <c r="BT49" s="19">
        <v>0.5</v>
      </c>
      <c r="BU49" s="19">
        <v>0</v>
      </c>
      <c r="BV49" s="19">
        <v>0</v>
      </c>
      <c r="BW49" s="19">
        <v>0</v>
      </c>
      <c r="BX49" s="19">
        <v>0</v>
      </c>
      <c r="BY49" s="19">
        <v>0</v>
      </c>
      <c r="BZ49" s="19">
        <v>0</v>
      </c>
      <c r="CA49" s="19">
        <v>0</v>
      </c>
      <c r="CB49" s="19">
        <v>0</v>
      </c>
      <c r="CC49" s="19">
        <v>0</v>
      </c>
      <c r="CD49" s="19">
        <v>0</v>
      </c>
      <c r="CE49" s="19">
        <v>0</v>
      </c>
      <c r="CF49" s="19">
        <v>0</v>
      </c>
      <c r="CG49" s="116">
        <v>1</v>
      </c>
      <c r="CH49" s="116">
        <v>0.5</v>
      </c>
      <c r="CI49" s="116">
        <v>0</v>
      </c>
      <c r="CJ49" s="116">
        <v>0</v>
      </c>
      <c r="CK49" s="122">
        <v>0</v>
      </c>
      <c r="CL49" s="122">
        <v>0</v>
      </c>
      <c r="CM49" s="117">
        <v>0</v>
      </c>
      <c r="CN49" s="116">
        <v>0</v>
      </c>
      <c r="CO49" s="116">
        <v>1</v>
      </c>
      <c r="CP49" s="19">
        <v>0</v>
      </c>
      <c r="CQ49" s="19">
        <v>0.5</v>
      </c>
      <c r="CR49" s="19">
        <v>0</v>
      </c>
      <c r="CS49" s="19">
        <v>0</v>
      </c>
      <c r="CT49" s="19">
        <v>1</v>
      </c>
      <c r="CU49" s="19">
        <v>0</v>
      </c>
      <c r="CV49" s="19">
        <v>1</v>
      </c>
      <c r="CW49" s="19">
        <v>0</v>
      </c>
      <c r="CX49" s="19">
        <v>0</v>
      </c>
      <c r="CY49" s="19">
        <v>0</v>
      </c>
      <c r="CZ49" s="19">
        <v>0.5</v>
      </c>
      <c r="DA49" s="19">
        <v>0</v>
      </c>
      <c r="DB49" s="19">
        <v>0</v>
      </c>
      <c r="DC49" s="19">
        <v>0</v>
      </c>
      <c r="DD49" s="19">
        <v>0.5</v>
      </c>
      <c r="DE49" s="19">
        <v>0</v>
      </c>
      <c r="DF49" s="19">
        <v>0</v>
      </c>
      <c r="DG49" s="19">
        <v>0.5</v>
      </c>
      <c r="DH49" s="19">
        <v>0</v>
      </c>
      <c r="DI49" s="19">
        <v>0</v>
      </c>
      <c r="DJ49" s="19">
        <v>0.5</v>
      </c>
      <c r="DK49" s="19">
        <v>0.5</v>
      </c>
      <c r="DL49" s="19">
        <v>0</v>
      </c>
      <c r="DM49" s="19">
        <v>0.5</v>
      </c>
      <c r="DN49" s="19">
        <v>0</v>
      </c>
      <c r="DO49" s="19">
        <v>0.5</v>
      </c>
      <c r="DP49" s="19">
        <v>0.5</v>
      </c>
      <c r="DQ49" s="19">
        <v>0</v>
      </c>
      <c r="DR49" s="19">
        <v>0</v>
      </c>
      <c r="DS49" s="19">
        <v>0.5</v>
      </c>
      <c r="DT49" s="19">
        <v>0.5</v>
      </c>
      <c r="DU49" s="19">
        <v>0</v>
      </c>
      <c r="DV49" s="19">
        <v>0</v>
      </c>
      <c r="DW49" s="19">
        <v>0</v>
      </c>
      <c r="DX49" s="19">
        <v>0</v>
      </c>
      <c r="DY49" s="19">
        <v>0</v>
      </c>
      <c r="DZ49" s="19">
        <v>0</v>
      </c>
      <c r="EA49" s="19">
        <v>0</v>
      </c>
      <c r="EB49" s="19">
        <v>0</v>
      </c>
      <c r="EC49" s="19">
        <v>0</v>
      </c>
      <c r="ED49" s="19">
        <v>0.5</v>
      </c>
      <c r="EE49" s="19">
        <v>0</v>
      </c>
      <c r="EF49" s="19">
        <v>0</v>
      </c>
      <c r="EG49" s="19">
        <v>0</v>
      </c>
      <c r="EH49" s="19">
        <v>0</v>
      </c>
      <c r="EI49" s="19">
        <v>0</v>
      </c>
      <c r="EJ49" s="19">
        <v>0</v>
      </c>
      <c r="EK49" s="19">
        <v>0</v>
      </c>
      <c r="EL49" s="19">
        <v>0.5</v>
      </c>
      <c r="EM49" s="19">
        <v>0</v>
      </c>
      <c r="EN49" s="19">
        <v>0.5</v>
      </c>
      <c r="EO49" s="19">
        <v>0</v>
      </c>
      <c r="EP49" s="19">
        <v>1</v>
      </c>
      <c r="EQ49" s="19">
        <v>0</v>
      </c>
      <c r="ER49" s="19">
        <v>0</v>
      </c>
      <c r="ES49" s="19">
        <v>0</v>
      </c>
      <c r="ET49" s="19">
        <v>0</v>
      </c>
      <c r="EU49" s="19">
        <v>1</v>
      </c>
      <c r="EV49" s="19">
        <v>0.5</v>
      </c>
      <c r="EW49" s="116">
        <v>0</v>
      </c>
      <c r="EX49" s="122">
        <v>0.5</v>
      </c>
      <c r="EY49" s="116">
        <v>0</v>
      </c>
      <c r="EZ49" s="116">
        <v>0.5</v>
      </c>
      <c r="FA49" s="116">
        <v>0.5</v>
      </c>
      <c r="FB49" s="19">
        <v>0.5</v>
      </c>
      <c r="FC49" s="19">
        <v>0.5</v>
      </c>
      <c r="FD49" s="19">
        <v>0</v>
      </c>
      <c r="FE49" s="19">
        <v>0</v>
      </c>
      <c r="FF49" s="19">
        <v>0</v>
      </c>
      <c r="FG49" s="19">
        <v>0.5</v>
      </c>
      <c r="FH49" s="19">
        <v>0</v>
      </c>
      <c r="FI49" s="19">
        <v>0</v>
      </c>
      <c r="FJ49" s="19">
        <v>0</v>
      </c>
      <c r="FK49" s="19">
        <v>0.5</v>
      </c>
      <c r="FL49" s="19">
        <v>0</v>
      </c>
      <c r="FM49" s="19">
        <v>0</v>
      </c>
      <c r="FN49" s="19">
        <v>0</v>
      </c>
    </row>
    <row r="50" spans="1:170" s="30" customFormat="1" ht="16.5" customHeight="1" x14ac:dyDescent="0.2">
      <c r="A50" s="210"/>
      <c r="B50" s="220" t="s">
        <v>51</v>
      </c>
      <c r="C50" s="221"/>
      <c r="D50" s="19">
        <v>1</v>
      </c>
      <c r="E50" s="19">
        <v>1</v>
      </c>
      <c r="F50" s="19">
        <v>0</v>
      </c>
      <c r="G50" s="19">
        <v>1</v>
      </c>
      <c r="H50" s="19">
        <v>1</v>
      </c>
      <c r="I50" s="112">
        <v>1</v>
      </c>
      <c r="J50" s="112">
        <v>1</v>
      </c>
      <c r="K50" s="112">
        <v>0</v>
      </c>
      <c r="L50" s="112">
        <v>1</v>
      </c>
      <c r="M50" s="112">
        <v>1</v>
      </c>
      <c r="N50" s="120">
        <v>1</v>
      </c>
      <c r="O50" s="116">
        <v>1</v>
      </c>
      <c r="P50" s="116">
        <v>1</v>
      </c>
      <c r="Q50" s="116">
        <v>1</v>
      </c>
      <c r="R50" s="122">
        <v>0</v>
      </c>
      <c r="S50" s="116">
        <v>0</v>
      </c>
      <c r="T50" s="122">
        <v>1</v>
      </c>
      <c r="U50" s="116">
        <v>1</v>
      </c>
      <c r="V50" s="116">
        <v>0</v>
      </c>
      <c r="W50" s="116">
        <v>0</v>
      </c>
      <c r="X50" s="19">
        <v>0</v>
      </c>
      <c r="Y50" s="19">
        <v>1</v>
      </c>
      <c r="Z50" s="19">
        <v>0</v>
      </c>
      <c r="AA50" s="19">
        <v>0</v>
      </c>
      <c r="AB50" s="19">
        <v>0</v>
      </c>
      <c r="AC50" s="19">
        <v>0</v>
      </c>
      <c r="AD50" s="19">
        <v>1</v>
      </c>
      <c r="AE50" s="19">
        <v>0</v>
      </c>
      <c r="AF50" s="19">
        <v>0</v>
      </c>
      <c r="AG50" s="19">
        <v>0</v>
      </c>
      <c r="AH50" s="19">
        <v>1</v>
      </c>
      <c r="AI50" s="19">
        <v>0</v>
      </c>
      <c r="AJ50" s="19">
        <v>0</v>
      </c>
      <c r="AK50" s="19">
        <v>0</v>
      </c>
      <c r="AL50" s="19">
        <v>0</v>
      </c>
      <c r="AM50" s="19">
        <v>0</v>
      </c>
      <c r="AN50" s="19">
        <v>0</v>
      </c>
      <c r="AO50" s="19">
        <v>1</v>
      </c>
      <c r="AP50" s="19">
        <v>0</v>
      </c>
      <c r="AQ50" s="19">
        <v>0</v>
      </c>
      <c r="AR50" s="19">
        <v>0</v>
      </c>
      <c r="AS50" s="19">
        <v>0</v>
      </c>
      <c r="AT50" s="19">
        <v>0</v>
      </c>
      <c r="AU50" s="19">
        <v>0</v>
      </c>
      <c r="AV50" s="19">
        <v>1</v>
      </c>
      <c r="AW50" s="19">
        <v>1</v>
      </c>
      <c r="AX50" s="19">
        <v>0</v>
      </c>
      <c r="AY50" s="19">
        <v>0</v>
      </c>
      <c r="AZ50" s="19">
        <v>0</v>
      </c>
      <c r="BA50" s="19">
        <v>1</v>
      </c>
      <c r="BB50" s="19">
        <v>1</v>
      </c>
      <c r="BC50" s="19">
        <v>0</v>
      </c>
      <c r="BD50" s="19">
        <v>0</v>
      </c>
      <c r="BE50" s="19">
        <v>0</v>
      </c>
      <c r="BF50" s="19">
        <v>0</v>
      </c>
      <c r="BG50" s="19">
        <v>0</v>
      </c>
      <c r="BH50" s="19">
        <v>0</v>
      </c>
      <c r="BI50" s="19">
        <v>0</v>
      </c>
      <c r="BJ50" s="19">
        <v>1</v>
      </c>
      <c r="BK50" s="19">
        <v>0</v>
      </c>
      <c r="BL50" s="19">
        <v>0</v>
      </c>
      <c r="BM50" s="19">
        <v>0</v>
      </c>
      <c r="BN50" s="19">
        <v>0</v>
      </c>
      <c r="BO50" s="19">
        <v>0</v>
      </c>
      <c r="BP50" s="19">
        <v>0</v>
      </c>
      <c r="BQ50" s="19">
        <v>1</v>
      </c>
      <c r="BR50" s="19">
        <v>0</v>
      </c>
      <c r="BS50" s="19">
        <v>1</v>
      </c>
      <c r="BT50" s="19">
        <v>1</v>
      </c>
      <c r="BU50" s="19">
        <v>0</v>
      </c>
      <c r="BV50" s="19">
        <v>1</v>
      </c>
      <c r="BW50" s="19">
        <v>1</v>
      </c>
      <c r="BX50" s="19">
        <v>0</v>
      </c>
      <c r="BY50" s="19">
        <v>1</v>
      </c>
      <c r="BZ50" s="19">
        <v>1</v>
      </c>
      <c r="CA50" s="19">
        <v>0</v>
      </c>
      <c r="CB50" s="19">
        <v>0</v>
      </c>
      <c r="CC50" s="19">
        <v>0</v>
      </c>
      <c r="CD50" s="19">
        <v>0</v>
      </c>
      <c r="CE50" s="19">
        <v>0</v>
      </c>
      <c r="CF50" s="19">
        <v>0</v>
      </c>
      <c r="CG50" s="117">
        <v>1</v>
      </c>
      <c r="CH50" s="117">
        <v>1</v>
      </c>
      <c r="CI50" s="117">
        <v>0</v>
      </c>
      <c r="CJ50" s="117">
        <v>0</v>
      </c>
      <c r="CK50" s="118">
        <v>0</v>
      </c>
      <c r="CL50" s="118">
        <v>1</v>
      </c>
      <c r="CM50" s="117">
        <v>1</v>
      </c>
      <c r="CN50" s="117">
        <v>0</v>
      </c>
      <c r="CO50" s="117">
        <v>1</v>
      </c>
      <c r="CP50" s="19">
        <v>0</v>
      </c>
      <c r="CQ50" s="19">
        <v>1</v>
      </c>
      <c r="CR50" s="19">
        <v>0</v>
      </c>
      <c r="CS50" s="19">
        <v>1</v>
      </c>
      <c r="CT50" s="19">
        <v>1</v>
      </c>
      <c r="CU50" s="19">
        <v>1</v>
      </c>
      <c r="CV50" s="19">
        <v>1</v>
      </c>
      <c r="CW50" s="19">
        <v>1</v>
      </c>
      <c r="CX50" s="19">
        <v>1</v>
      </c>
      <c r="CY50" s="19">
        <v>1</v>
      </c>
      <c r="CZ50" s="19">
        <v>1</v>
      </c>
      <c r="DA50" s="19">
        <v>0</v>
      </c>
      <c r="DB50" s="19">
        <v>0</v>
      </c>
      <c r="DC50" s="19">
        <v>1</v>
      </c>
      <c r="DD50" s="19">
        <v>1</v>
      </c>
      <c r="DE50" s="19">
        <v>0</v>
      </c>
      <c r="DF50" s="19">
        <v>1</v>
      </c>
      <c r="DG50" s="19">
        <v>1</v>
      </c>
      <c r="DH50" s="19">
        <v>0</v>
      </c>
      <c r="DI50" s="19">
        <v>0</v>
      </c>
      <c r="DJ50" s="19">
        <v>1</v>
      </c>
      <c r="DK50" s="19">
        <v>0</v>
      </c>
      <c r="DL50" s="19">
        <v>1</v>
      </c>
      <c r="DM50" s="19">
        <v>1</v>
      </c>
      <c r="DN50" s="19">
        <v>1</v>
      </c>
      <c r="DO50" s="19">
        <v>0</v>
      </c>
      <c r="DP50" s="19">
        <v>1</v>
      </c>
      <c r="DQ50" s="19">
        <v>0</v>
      </c>
      <c r="DR50" s="19">
        <v>0</v>
      </c>
      <c r="DS50" s="19">
        <v>0</v>
      </c>
      <c r="DT50" s="19">
        <v>1</v>
      </c>
      <c r="DU50" s="19">
        <v>1</v>
      </c>
      <c r="DV50" s="19">
        <v>0</v>
      </c>
      <c r="DW50" s="19">
        <v>0</v>
      </c>
      <c r="DX50" s="19">
        <v>0</v>
      </c>
      <c r="DY50" s="19">
        <v>0</v>
      </c>
      <c r="DZ50" s="19">
        <v>0</v>
      </c>
      <c r="EA50" s="19">
        <v>1</v>
      </c>
      <c r="EB50" s="19">
        <v>0</v>
      </c>
      <c r="EC50" s="19">
        <v>0</v>
      </c>
      <c r="ED50" s="19">
        <v>1</v>
      </c>
      <c r="EE50" s="19">
        <v>1</v>
      </c>
      <c r="EF50" s="19">
        <v>0</v>
      </c>
      <c r="EG50" s="19" t="s">
        <v>255</v>
      </c>
      <c r="EH50" s="19">
        <v>0</v>
      </c>
      <c r="EI50" s="19">
        <v>0</v>
      </c>
      <c r="EJ50" s="19">
        <v>0</v>
      </c>
      <c r="EK50" s="19">
        <v>0</v>
      </c>
      <c r="EL50" s="19">
        <v>0</v>
      </c>
      <c r="EM50" s="19">
        <v>0</v>
      </c>
      <c r="EN50" s="19">
        <v>1</v>
      </c>
      <c r="EO50" s="19">
        <v>0</v>
      </c>
      <c r="EP50" s="19">
        <v>1</v>
      </c>
      <c r="EQ50" s="19">
        <v>1</v>
      </c>
      <c r="ER50" s="19">
        <v>1</v>
      </c>
      <c r="ES50" s="19">
        <v>1</v>
      </c>
      <c r="ET50" s="19">
        <v>0</v>
      </c>
      <c r="EU50" s="19">
        <v>0</v>
      </c>
      <c r="EV50" s="19">
        <v>1</v>
      </c>
      <c r="EW50" s="117">
        <v>0</v>
      </c>
      <c r="EX50" s="118">
        <v>1</v>
      </c>
      <c r="EY50" s="117">
        <v>0</v>
      </c>
      <c r="EZ50" s="117">
        <v>1</v>
      </c>
      <c r="FA50" s="117">
        <v>1</v>
      </c>
      <c r="FB50" s="19">
        <v>1</v>
      </c>
      <c r="FC50" s="19">
        <v>0</v>
      </c>
      <c r="FD50" s="19">
        <v>0</v>
      </c>
      <c r="FE50" s="19">
        <v>0</v>
      </c>
      <c r="FF50" s="19">
        <v>0</v>
      </c>
      <c r="FG50" s="19">
        <v>0</v>
      </c>
      <c r="FH50" s="19">
        <v>1</v>
      </c>
      <c r="FI50" s="19">
        <v>1</v>
      </c>
      <c r="FJ50" s="19">
        <v>0</v>
      </c>
      <c r="FK50" s="19">
        <v>1</v>
      </c>
      <c r="FL50" s="19">
        <v>0</v>
      </c>
      <c r="FM50" s="19">
        <v>1</v>
      </c>
      <c r="FN50" s="19">
        <v>0</v>
      </c>
    </row>
    <row r="51" spans="1:170" ht="48.75" customHeight="1" x14ac:dyDescent="0.15">
      <c r="A51" s="210"/>
      <c r="B51" s="214" t="s">
        <v>52</v>
      </c>
      <c r="C51" s="215"/>
      <c r="D51" s="19">
        <v>0.5</v>
      </c>
      <c r="E51" s="19">
        <v>0.5</v>
      </c>
      <c r="F51" s="19">
        <v>1</v>
      </c>
      <c r="G51" s="19">
        <v>1</v>
      </c>
      <c r="H51" s="19">
        <v>0.5</v>
      </c>
      <c r="I51" s="119" t="s">
        <v>255</v>
      </c>
      <c r="J51" s="112" t="s">
        <v>255</v>
      </c>
      <c r="K51" s="112" t="s">
        <v>255</v>
      </c>
      <c r="L51" s="112" t="s">
        <v>255</v>
      </c>
      <c r="M51" s="112" t="s">
        <v>255</v>
      </c>
      <c r="N51" s="113">
        <v>1</v>
      </c>
      <c r="O51" s="116" t="s">
        <v>255</v>
      </c>
      <c r="P51" s="114" t="s">
        <v>255</v>
      </c>
      <c r="Q51" s="114" t="s">
        <v>255</v>
      </c>
      <c r="R51" s="115" t="s">
        <v>255</v>
      </c>
      <c r="S51" s="114" t="s">
        <v>255</v>
      </c>
      <c r="T51" s="115" t="s">
        <v>255</v>
      </c>
      <c r="U51" s="114" t="s">
        <v>255</v>
      </c>
      <c r="V51" s="114" t="s">
        <v>255</v>
      </c>
      <c r="W51" s="114" t="s">
        <v>255</v>
      </c>
      <c r="X51" s="19" t="s">
        <v>255</v>
      </c>
      <c r="Y51" s="19" t="s">
        <v>255</v>
      </c>
      <c r="Z51" s="19" t="s">
        <v>255</v>
      </c>
      <c r="AA51" s="19" t="s">
        <v>255</v>
      </c>
      <c r="AB51" s="19" t="s">
        <v>255</v>
      </c>
      <c r="AC51" s="19" t="s">
        <v>255</v>
      </c>
      <c r="AD51" s="19">
        <v>0.5</v>
      </c>
      <c r="AE51" s="19" t="s">
        <v>255</v>
      </c>
      <c r="AF51" s="19" t="s">
        <v>255</v>
      </c>
      <c r="AG51" s="19" t="s">
        <v>255</v>
      </c>
      <c r="AH51" s="19" t="s">
        <v>255</v>
      </c>
      <c r="AI51" s="19" t="s">
        <v>255</v>
      </c>
      <c r="AJ51" s="19">
        <v>0</v>
      </c>
      <c r="AK51" s="19" t="s">
        <v>255</v>
      </c>
      <c r="AL51" s="19" t="s">
        <v>255</v>
      </c>
      <c r="AM51" s="19" t="s">
        <v>255</v>
      </c>
      <c r="AN51" s="19">
        <v>0</v>
      </c>
      <c r="AO51" s="19" t="s">
        <v>255</v>
      </c>
      <c r="AP51" s="19" t="s">
        <v>255</v>
      </c>
      <c r="AQ51" s="19" t="s">
        <v>255</v>
      </c>
      <c r="AR51" s="19">
        <v>0</v>
      </c>
      <c r="AS51" s="19" t="s">
        <v>255</v>
      </c>
      <c r="AT51" s="19" t="s">
        <v>255</v>
      </c>
      <c r="AU51" s="19" t="s">
        <v>255</v>
      </c>
      <c r="AV51" s="19" t="s">
        <v>255</v>
      </c>
      <c r="AW51" s="19" t="s">
        <v>255</v>
      </c>
      <c r="AX51" s="19" t="s">
        <v>255</v>
      </c>
      <c r="AY51" s="19" t="s">
        <v>255</v>
      </c>
      <c r="AZ51" s="19" t="s">
        <v>255</v>
      </c>
      <c r="BA51" s="19" t="s">
        <v>255</v>
      </c>
      <c r="BB51" s="19" t="s">
        <v>255</v>
      </c>
      <c r="BC51" s="19" t="s">
        <v>255</v>
      </c>
      <c r="BD51" s="19">
        <v>0.5</v>
      </c>
      <c r="BE51" s="19" t="s">
        <v>255</v>
      </c>
      <c r="BF51" s="19" t="s">
        <v>255</v>
      </c>
      <c r="BG51" s="19" t="s">
        <v>255</v>
      </c>
      <c r="BH51" s="19" t="s">
        <v>255</v>
      </c>
      <c r="BI51" s="19">
        <v>0</v>
      </c>
      <c r="BJ51" s="19">
        <v>0</v>
      </c>
      <c r="BK51" s="19" t="s">
        <v>255</v>
      </c>
      <c r="BL51" s="19" t="s">
        <v>255</v>
      </c>
      <c r="BM51" s="19" t="s">
        <v>255</v>
      </c>
      <c r="BN51" s="19" t="s">
        <v>255</v>
      </c>
      <c r="BO51" s="19">
        <v>0</v>
      </c>
      <c r="BP51" s="19" t="s">
        <v>255</v>
      </c>
      <c r="BQ51" s="19" t="s">
        <v>255</v>
      </c>
      <c r="BR51" s="19" t="s">
        <v>255</v>
      </c>
      <c r="BS51" s="19" t="s">
        <v>255</v>
      </c>
      <c r="BT51" s="19" t="s">
        <v>255</v>
      </c>
      <c r="BU51" s="19">
        <v>0</v>
      </c>
      <c r="BV51" s="19" t="s">
        <v>255</v>
      </c>
      <c r="BW51" s="19" t="s">
        <v>255</v>
      </c>
      <c r="BX51" s="19" t="s">
        <v>255</v>
      </c>
      <c r="BY51" s="19" t="s">
        <v>255</v>
      </c>
      <c r="BZ51" s="19" t="s">
        <v>255</v>
      </c>
      <c r="CA51" s="19">
        <v>0</v>
      </c>
      <c r="CB51" s="19" t="s">
        <v>255</v>
      </c>
      <c r="CC51" s="19">
        <v>0</v>
      </c>
      <c r="CD51" s="19" t="s">
        <v>255</v>
      </c>
      <c r="CE51" s="19" t="s">
        <v>255</v>
      </c>
      <c r="CF51" s="19">
        <v>0</v>
      </c>
      <c r="CG51" s="117">
        <v>1</v>
      </c>
      <c r="CH51" s="114" t="s">
        <v>255</v>
      </c>
      <c r="CI51" s="117" t="s">
        <v>255</v>
      </c>
      <c r="CJ51" s="114" t="s">
        <v>255</v>
      </c>
      <c r="CK51" s="115" t="s">
        <v>255</v>
      </c>
      <c r="CL51" s="115" t="s">
        <v>255</v>
      </c>
      <c r="CM51" s="117" t="s">
        <v>255</v>
      </c>
      <c r="CN51" s="114" t="s">
        <v>255</v>
      </c>
      <c r="CO51" s="114" t="s">
        <v>255</v>
      </c>
      <c r="CP51" s="19" t="s">
        <v>255</v>
      </c>
      <c r="CQ51" s="19" t="s">
        <v>255</v>
      </c>
      <c r="CR51" s="19" t="s">
        <v>255</v>
      </c>
      <c r="CS51" s="19" t="s">
        <v>255</v>
      </c>
      <c r="CT51" s="19" t="s">
        <v>255</v>
      </c>
      <c r="CU51" s="19" t="s">
        <v>255</v>
      </c>
      <c r="CV51" s="19" t="s">
        <v>255</v>
      </c>
      <c r="CW51" s="19" t="s">
        <v>255</v>
      </c>
      <c r="CX51" s="19" t="s">
        <v>255</v>
      </c>
      <c r="CY51" s="19" t="s">
        <v>255</v>
      </c>
      <c r="CZ51" s="19" t="s">
        <v>255</v>
      </c>
      <c r="DA51" s="19" t="s">
        <v>255</v>
      </c>
      <c r="DB51" s="19">
        <v>0</v>
      </c>
      <c r="DC51" s="19" t="s">
        <v>255</v>
      </c>
      <c r="DD51" s="19" t="s">
        <v>255</v>
      </c>
      <c r="DE51" s="19" t="s">
        <v>255</v>
      </c>
      <c r="DF51" s="19">
        <v>0</v>
      </c>
      <c r="DG51" s="19" t="s">
        <v>255</v>
      </c>
      <c r="DH51" s="19" t="s">
        <v>255</v>
      </c>
      <c r="DI51" s="19" t="s">
        <v>255</v>
      </c>
      <c r="DJ51" s="19" t="s">
        <v>255</v>
      </c>
      <c r="DK51" s="19" t="s">
        <v>255</v>
      </c>
      <c r="DL51" s="19" t="s">
        <v>255</v>
      </c>
      <c r="DM51" s="19" t="s">
        <v>255</v>
      </c>
      <c r="DN51" s="19" t="s">
        <v>255</v>
      </c>
      <c r="DO51" s="19" t="s">
        <v>255</v>
      </c>
      <c r="DP51" s="19" t="s">
        <v>255</v>
      </c>
      <c r="DQ51" s="19" t="s">
        <v>255</v>
      </c>
      <c r="DR51" s="19" t="s">
        <v>255</v>
      </c>
      <c r="DS51" s="19" t="s">
        <v>255</v>
      </c>
      <c r="DT51" s="19" t="s">
        <v>255</v>
      </c>
      <c r="DU51" s="19" t="s">
        <v>255</v>
      </c>
      <c r="DV51" s="19">
        <v>0</v>
      </c>
      <c r="DW51" s="19" t="s">
        <v>255</v>
      </c>
      <c r="DX51" s="19">
        <v>0</v>
      </c>
      <c r="DY51" s="19">
        <v>0</v>
      </c>
      <c r="DZ51" s="19">
        <v>0</v>
      </c>
      <c r="EA51" s="19" t="s">
        <v>255</v>
      </c>
      <c r="EB51" s="19" t="s">
        <v>255</v>
      </c>
      <c r="EC51" s="19" t="s">
        <v>255</v>
      </c>
      <c r="ED51" s="19" t="s">
        <v>255</v>
      </c>
      <c r="EE51" s="19" t="s">
        <v>255</v>
      </c>
      <c r="EF51" s="19" t="s">
        <v>255</v>
      </c>
      <c r="EG51" s="19">
        <v>0</v>
      </c>
      <c r="EH51" s="19">
        <v>0</v>
      </c>
      <c r="EI51" s="19" t="s">
        <v>255</v>
      </c>
      <c r="EJ51" s="19">
        <v>0</v>
      </c>
      <c r="EK51" s="19" t="s">
        <v>255</v>
      </c>
      <c r="EL51" s="19" t="s">
        <v>255</v>
      </c>
      <c r="EM51" s="19" t="s">
        <v>255</v>
      </c>
      <c r="EN51" s="19" t="s">
        <v>255</v>
      </c>
      <c r="EO51" s="19" t="s">
        <v>255</v>
      </c>
      <c r="EP51" s="19" t="s">
        <v>255</v>
      </c>
      <c r="EQ51" s="19" t="s">
        <v>255</v>
      </c>
      <c r="ER51" s="19" t="s">
        <v>255</v>
      </c>
      <c r="ES51" s="19" t="s">
        <v>255</v>
      </c>
      <c r="ET51" s="19" t="s">
        <v>255</v>
      </c>
      <c r="EU51" s="19" t="s">
        <v>255</v>
      </c>
      <c r="EV51" s="19" t="s">
        <v>255</v>
      </c>
      <c r="EW51" s="114" t="s">
        <v>255</v>
      </c>
      <c r="EX51" s="115" t="s">
        <v>255</v>
      </c>
      <c r="EY51" s="114" t="s">
        <v>255</v>
      </c>
      <c r="EZ51" s="114" t="s">
        <v>255</v>
      </c>
      <c r="FA51" s="114" t="s">
        <v>255</v>
      </c>
      <c r="FB51" s="19">
        <v>0.5</v>
      </c>
      <c r="FC51" s="19">
        <v>0</v>
      </c>
      <c r="FD51" s="19">
        <v>0</v>
      </c>
      <c r="FE51" s="19" t="s">
        <v>255</v>
      </c>
      <c r="FF51" s="19">
        <v>0</v>
      </c>
      <c r="FG51" s="19">
        <v>0</v>
      </c>
      <c r="FH51" s="19">
        <v>0</v>
      </c>
      <c r="FI51" s="19" t="s">
        <v>255</v>
      </c>
      <c r="FJ51" s="19">
        <v>0</v>
      </c>
      <c r="FK51" s="19">
        <v>0</v>
      </c>
      <c r="FL51" s="19">
        <v>0</v>
      </c>
      <c r="FM51" s="17" t="s">
        <v>255</v>
      </c>
      <c r="FN51" s="19" t="s">
        <v>255</v>
      </c>
    </row>
    <row r="52" spans="1:170" ht="147.75" customHeight="1" x14ac:dyDescent="0.15">
      <c r="A52" s="210"/>
      <c r="B52" s="214" t="s">
        <v>53</v>
      </c>
      <c r="C52" s="215"/>
      <c r="D52" s="19" t="s">
        <v>255</v>
      </c>
      <c r="E52" s="19" t="s">
        <v>255</v>
      </c>
      <c r="F52" s="19" t="s">
        <v>255</v>
      </c>
      <c r="G52" s="19" t="s">
        <v>255</v>
      </c>
      <c r="H52" s="19" t="s">
        <v>255</v>
      </c>
      <c r="I52" s="112" t="s">
        <v>255</v>
      </c>
      <c r="J52" s="112" t="s">
        <v>255</v>
      </c>
      <c r="K52" s="112" t="s">
        <v>255</v>
      </c>
      <c r="L52" s="112" t="s">
        <v>255</v>
      </c>
      <c r="M52" s="112" t="s">
        <v>255</v>
      </c>
      <c r="N52" s="113">
        <v>1</v>
      </c>
      <c r="O52" s="116" t="s">
        <v>255</v>
      </c>
      <c r="P52" s="114" t="s">
        <v>255</v>
      </c>
      <c r="Q52" s="114" t="s">
        <v>255</v>
      </c>
      <c r="R52" s="115" t="s">
        <v>255</v>
      </c>
      <c r="S52" s="114" t="s">
        <v>255</v>
      </c>
      <c r="T52" s="115" t="s">
        <v>255</v>
      </c>
      <c r="U52" s="114" t="s">
        <v>255</v>
      </c>
      <c r="V52" s="114" t="s">
        <v>255</v>
      </c>
      <c r="W52" s="114" t="s">
        <v>255</v>
      </c>
      <c r="X52" s="19" t="s">
        <v>255</v>
      </c>
      <c r="Y52" s="19" t="s">
        <v>255</v>
      </c>
      <c r="Z52" s="19" t="s">
        <v>255</v>
      </c>
      <c r="AA52" s="19" t="s">
        <v>255</v>
      </c>
      <c r="AB52" s="19" t="s">
        <v>255</v>
      </c>
      <c r="AC52" s="19" t="s">
        <v>255</v>
      </c>
      <c r="AD52" s="19" t="s">
        <v>255</v>
      </c>
      <c r="AE52" s="19" t="s">
        <v>255</v>
      </c>
      <c r="AF52" s="19" t="s">
        <v>255</v>
      </c>
      <c r="AG52" s="19" t="s">
        <v>255</v>
      </c>
      <c r="AH52" s="19" t="s">
        <v>255</v>
      </c>
      <c r="AI52" s="19" t="s">
        <v>255</v>
      </c>
      <c r="AJ52" s="19" t="s">
        <v>255</v>
      </c>
      <c r="AK52" s="19" t="s">
        <v>255</v>
      </c>
      <c r="AL52" s="19" t="s">
        <v>255</v>
      </c>
      <c r="AM52" s="19" t="s">
        <v>255</v>
      </c>
      <c r="AN52" s="19" t="s">
        <v>255</v>
      </c>
      <c r="AO52" s="19" t="s">
        <v>255</v>
      </c>
      <c r="AP52" s="19" t="s">
        <v>255</v>
      </c>
      <c r="AQ52" s="19" t="s">
        <v>255</v>
      </c>
      <c r="AR52" s="19" t="s">
        <v>255</v>
      </c>
      <c r="AS52" s="19" t="s">
        <v>255</v>
      </c>
      <c r="AT52" s="19" t="s">
        <v>255</v>
      </c>
      <c r="AU52" s="19" t="s">
        <v>255</v>
      </c>
      <c r="AV52" s="19" t="s">
        <v>255</v>
      </c>
      <c r="AW52" s="19" t="s">
        <v>255</v>
      </c>
      <c r="AX52" s="19" t="s">
        <v>255</v>
      </c>
      <c r="AY52" s="19" t="s">
        <v>255</v>
      </c>
      <c r="AZ52" s="19" t="s">
        <v>255</v>
      </c>
      <c r="BA52" s="19" t="s">
        <v>255</v>
      </c>
      <c r="BB52" s="19" t="s">
        <v>255</v>
      </c>
      <c r="BC52" s="19" t="s">
        <v>255</v>
      </c>
      <c r="BD52" s="19" t="s">
        <v>255</v>
      </c>
      <c r="BE52" s="19" t="s">
        <v>255</v>
      </c>
      <c r="BF52" s="19" t="s">
        <v>255</v>
      </c>
      <c r="BG52" s="19" t="s">
        <v>255</v>
      </c>
      <c r="BH52" s="19" t="s">
        <v>255</v>
      </c>
      <c r="BI52" s="19">
        <v>0</v>
      </c>
      <c r="BJ52" s="19">
        <v>0</v>
      </c>
      <c r="BK52" s="19" t="s">
        <v>255</v>
      </c>
      <c r="BL52" s="19" t="s">
        <v>255</v>
      </c>
      <c r="BM52" s="19" t="s">
        <v>255</v>
      </c>
      <c r="BN52" s="19" t="s">
        <v>255</v>
      </c>
      <c r="BO52" s="19">
        <v>0</v>
      </c>
      <c r="BP52" s="19" t="s">
        <v>255</v>
      </c>
      <c r="BQ52" s="19" t="s">
        <v>255</v>
      </c>
      <c r="BR52" s="19" t="s">
        <v>255</v>
      </c>
      <c r="BS52" s="19" t="s">
        <v>255</v>
      </c>
      <c r="BT52" s="19" t="s">
        <v>255</v>
      </c>
      <c r="BU52" s="19" t="s">
        <v>255</v>
      </c>
      <c r="BV52" s="19" t="s">
        <v>255</v>
      </c>
      <c r="BW52" s="19" t="s">
        <v>255</v>
      </c>
      <c r="BX52" s="19">
        <v>0</v>
      </c>
      <c r="BY52" s="19" t="s">
        <v>255</v>
      </c>
      <c r="BZ52" s="19" t="s">
        <v>255</v>
      </c>
      <c r="CA52" s="19">
        <v>0</v>
      </c>
      <c r="CB52" s="19" t="s">
        <v>255</v>
      </c>
      <c r="CC52" s="19">
        <v>0</v>
      </c>
      <c r="CD52" s="19">
        <v>0</v>
      </c>
      <c r="CE52" s="19">
        <v>0</v>
      </c>
      <c r="CF52" s="19">
        <v>0</v>
      </c>
      <c r="CG52" s="116">
        <v>1</v>
      </c>
      <c r="CH52" s="116">
        <v>0</v>
      </c>
      <c r="CI52" s="116">
        <v>0</v>
      </c>
      <c r="CJ52" s="116">
        <v>0</v>
      </c>
      <c r="CK52" s="122">
        <v>0</v>
      </c>
      <c r="CL52" s="122">
        <v>1</v>
      </c>
      <c r="CM52" s="116">
        <v>0</v>
      </c>
      <c r="CN52" s="116">
        <v>0</v>
      </c>
      <c r="CO52" s="116">
        <v>0</v>
      </c>
      <c r="CP52" s="19">
        <v>0</v>
      </c>
      <c r="CQ52" s="19">
        <v>1</v>
      </c>
      <c r="CR52" s="19">
        <v>0</v>
      </c>
      <c r="CS52" s="19">
        <v>0</v>
      </c>
      <c r="CT52" s="19">
        <v>0</v>
      </c>
      <c r="CU52" s="19">
        <v>0</v>
      </c>
      <c r="CV52" s="19">
        <v>1</v>
      </c>
      <c r="CW52" s="19">
        <v>0</v>
      </c>
      <c r="CX52" s="19">
        <v>0</v>
      </c>
      <c r="CY52" s="19">
        <v>0</v>
      </c>
      <c r="CZ52" s="19">
        <v>0</v>
      </c>
      <c r="DA52" s="19">
        <v>0</v>
      </c>
      <c r="DB52" s="19">
        <v>0</v>
      </c>
      <c r="DC52" s="19">
        <v>0</v>
      </c>
      <c r="DD52" s="19">
        <v>1</v>
      </c>
      <c r="DE52" s="19">
        <v>1</v>
      </c>
      <c r="DF52" s="19">
        <v>1</v>
      </c>
      <c r="DG52" s="19">
        <v>0</v>
      </c>
      <c r="DH52" s="19">
        <v>0</v>
      </c>
      <c r="DI52" s="19">
        <v>0</v>
      </c>
      <c r="DJ52" s="19">
        <v>0</v>
      </c>
      <c r="DK52" s="19">
        <v>1</v>
      </c>
      <c r="DL52" s="19">
        <v>0</v>
      </c>
      <c r="DM52" s="19">
        <v>0</v>
      </c>
      <c r="DN52" s="19">
        <v>1</v>
      </c>
      <c r="DO52" s="19">
        <v>0</v>
      </c>
      <c r="DP52" s="19">
        <v>1</v>
      </c>
      <c r="DQ52" s="19">
        <v>1</v>
      </c>
      <c r="DR52" s="19">
        <v>1</v>
      </c>
      <c r="DS52" s="19">
        <v>1</v>
      </c>
      <c r="DT52" s="19">
        <v>0</v>
      </c>
      <c r="DU52" s="19">
        <v>0</v>
      </c>
      <c r="DV52" s="19">
        <v>0</v>
      </c>
      <c r="DW52" s="19">
        <v>0</v>
      </c>
      <c r="DX52" s="19">
        <v>0</v>
      </c>
      <c r="DY52" s="19">
        <v>0</v>
      </c>
      <c r="DZ52" s="19">
        <v>0</v>
      </c>
      <c r="EA52" s="19">
        <v>0</v>
      </c>
      <c r="EB52" s="19">
        <v>0</v>
      </c>
      <c r="EC52" s="19">
        <v>0</v>
      </c>
      <c r="ED52" s="19">
        <v>0</v>
      </c>
      <c r="EE52" s="19">
        <v>0</v>
      </c>
      <c r="EF52" s="19">
        <v>0</v>
      </c>
      <c r="EG52" s="19">
        <v>0</v>
      </c>
      <c r="EH52" s="19">
        <v>0</v>
      </c>
      <c r="EI52" s="19">
        <v>0</v>
      </c>
      <c r="EJ52" s="19">
        <v>0</v>
      </c>
      <c r="EK52" s="19">
        <v>0</v>
      </c>
      <c r="EL52" s="19">
        <v>0</v>
      </c>
      <c r="EM52" s="19">
        <v>0</v>
      </c>
      <c r="EN52" s="19">
        <v>1</v>
      </c>
      <c r="EO52" s="19">
        <v>0</v>
      </c>
      <c r="EP52" s="19">
        <v>1</v>
      </c>
      <c r="EQ52" s="19">
        <v>0</v>
      </c>
      <c r="ER52" s="19">
        <v>0</v>
      </c>
      <c r="ES52" s="19">
        <v>0</v>
      </c>
      <c r="ET52" s="19">
        <v>0</v>
      </c>
      <c r="EU52" s="19">
        <v>0</v>
      </c>
      <c r="EV52" s="19">
        <v>0</v>
      </c>
      <c r="EW52" s="114" t="s">
        <v>255</v>
      </c>
      <c r="EX52" s="115" t="s">
        <v>255</v>
      </c>
      <c r="EY52" s="114" t="s">
        <v>255</v>
      </c>
      <c r="EZ52" s="114" t="s">
        <v>255</v>
      </c>
      <c r="FA52" s="114" t="s">
        <v>255</v>
      </c>
      <c r="FB52" s="19" t="s">
        <v>255</v>
      </c>
      <c r="FC52" s="19" t="s">
        <v>255</v>
      </c>
      <c r="FD52" s="19" t="s">
        <v>255</v>
      </c>
      <c r="FE52" s="19" t="s">
        <v>255</v>
      </c>
      <c r="FF52" s="19" t="s">
        <v>255</v>
      </c>
      <c r="FG52" s="19" t="s">
        <v>255</v>
      </c>
      <c r="FH52" s="19" t="s">
        <v>255</v>
      </c>
      <c r="FI52" s="19" t="s">
        <v>255</v>
      </c>
      <c r="FJ52" s="19" t="s">
        <v>255</v>
      </c>
      <c r="FK52" s="19" t="s">
        <v>255</v>
      </c>
      <c r="FL52" s="19" t="s">
        <v>255</v>
      </c>
      <c r="FM52" s="19" t="s">
        <v>255</v>
      </c>
      <c r="FN52" s="19" t="s">
        <v>255</v>
      </c>
    </row>
    <row r="53" spans="1:170" ht="33" customHeight="1" x14ac:dyDescent="0.15">
      <c r="A53" s="210"/>
      <c r="B53" s="214" t="s">
        <v>54</v>
      </c>
      <c r="C53" s="215"/>
      <c r="D53" s="17">
        <v>0</v>
      </c>
      <c r="E53" s="17">
        <v>0</v>
      </c>
      <c r="F53" s="17">
        <v>0</v>
      </c>
      <c r="G53" s="17">
        <v>1</v>
      </c>
      <c r="H53" s="17">
        <v>0.5</v>
      </c>
      <c r="I53" s="119">
        <v>0.5</v>
      </c>
      <c r="J53" s="111">
        <v>0.5</v>
      </c>
      <c r="K53" s="111">
        <v>0</v>
      </c>
      <c r="L53" s="111">
        <v>1</v>
      </c>
      <c r="M53" s="111">
        <v>0</v>
      </c>
      <c r="N53" s="113">
        <v>0</v>
      </c>
      <c r="O53" s="114">
        <v>0</v>
      </c>
      <c r="P53" s="114">
        <v>1</v>
      </c>
      <c r="Q53" s="114">
        <v>0</v>
      </c>
      <c r="R53" s="115">
        <v>0</v>
      </c>
      <c r="S53" s="114">
        <v>0</v>
      </c>
      <c r="T53" s="115">
        <v>0</v>
      </c>
      <c r="U53" s="114">
        <v>0</v>
      </c>
      <c r="V53" s="114">
        <v>0</v>
      </c>
      <c r="W53" s="114">
        <v>0</v>
      </c>
      <c r="X53" s="19">
        <v>0</v>
      </c>
      <c r="Y53" s="17">
        <v>0.5</v>
      </c>
      <c r="Z53" s="17">
        <v>0</v>
      </c>
      <c r="AA53" s="17">
        <v>0</v>
      </c>
      <c r="AB53" s="17">
        <v>0</v>
      </c>
      <c r="AC53" s="17">
        <v>0</v>
      </c>
      <c r="AD53" s="17">
        <v>0.5</v>
      </c>
      <c r="AE53" s="19" t="s">
        <v>255</v>
      </c>
      <c r="AF53" s="17">
        <v>0</v>
      </c>
      <c r="AG53" s="17">
        <v>0</v>
      </c>
      <c r="AH53" s="19" t="s">
        <v>255</v>
      </c>
      <c r="AI53" s="17">
        <v>0</v>
      </c>
      <c r="AJ53" s="17">
        <v>0</v>
      </c>
      <c r="AK53" s="17">
        <v>0</v>
      </c>
      <c r="AL53" s="17">
        <v>0</v>
      </c>
      <c r="AM53" s="17">
        <v>0</v>
      </c>
      <c r="AN53" s="19" t="s">
        <v>255</v>
      </c>
      <c r="AO53" s="17" t="s">
        <v>255</v>
      </c>
      <c r="AP53" s="17">
        <v>0</v>
      </c>
      <c r="AQ53" s="17">
        <v>1</v>
      </c>
      <c r="AR53" s="17">
        <v>0</v>
      </c>
      <c r="AS53" s="17">
        <v>0</v>
      </c>
      <c r="AT53" s="19" t="s">
        <v>255</v>
      </c>
      <c r="AU53" s="17">
        <v>0</v>
      </c>
      <c r="AV53" s="17">
        <v>0.5</v>
      </c>
      <c r="AW53" s="17">
        <v>0</v>
      </c>
      <c r="AX53" s="17">
        <v>0</v>
      </c>
      <c r="AY53" s="17">
        <v>0</v>
      </c>
      <c r="AZ53" s="17">
        <v>0</v>
      </c>
      <c r="BA53" s="17">
        <v>1</v>
      </c>
      <c r="BB53" s="17">
        <v>0</v>
      </c>
      <c r="BC53" s="19" t="s">
        <v>255</v>
      </c>
      <c r="BD53" s="19" t="s">
        <v>255</v>
      </c>
      <c r="BE53" s="17">
        <v>0.5</v>
      </c>
      <c r="BF53" s="19" t="s">
        <v>255</v>
      </c>
      <c r="BG53" s="17">
        <v>0</v>
      </c>
      <c r="BH53" s="17">
        <v>0</v>
      </c>
      <c r="BI53" s="17">
        <v>0</v>
      </c>
      <c r="BJ53" s="19" t="s">
        <v>255</v>
      </c>
      <c r="BK53" s="17">
        <v>1</v>
      </c>
      <c r="BL53" s="17">
        <v>0</v>
      </c>
      <c r="BM53" s="17">
        <v>0</v>
      </c>
      <c r="BN53" s="17">
        <v>0</v>
      </c>
      <c r="BO53" s="17">
        <v>0</v>
      </c>
      <c r="BP53" s="17">
        <v>0</v>
      </c>
      <c r="BQ53" s="17">
        <v>0</v>
      </c>
      <c r="BR53" s="17">
        <v>0</v>
      </c>
      <c r="BS53" s="17">
        <v>0</v>
      </c>
      <c r="BT53" s="17">
        <v>0</v>
      </c>
      <c r="BU53" s="17">
        <v>0</v>
      </c>
      <c r="BV53" s="17" t="s">
        <v>255</v>
      </c>
      <c r="BW53" s="17">
        <v>0</v>
      </c>
      <c r="BX53" s="17" t="s">
        <v>255</v>
      </c>
      <c r="BY53" s="17">
        <v>0</v>
      </c>
      <c r="BZ53" s="17">
        <v>0</v>
      </c>
      <c r="CA53" s="19" t="s">
        <v>255</v>
      </c>
      <c r="CB53" s="19" t="s">
        <v>255</v>
      </c>
      <c r="CC53" s="17">
        <v>0</v>
      </c>
      <c r="CD53" s="17">
        <v>0</v>
      </c>
      <c r="CE53" s="17">
        <v>0</v>
      </c>
      <c r="CF53" s="17">
        <v>0</v>
      </c>
      <c r="CG53" s="117">
        <v>0</v>
      </c>
      <c r="CH53" s="117">
        <v>1</v>
      </c>
      <c r="CI53" s="117">
        <v>0</v>
      </c>
      <c r="CJ53" s="117">
        <v>0</v>
      </c>
      <c r="CK53" s="118">
        <v>0</v>
      </c>
      <c r="CL53" s="118">
        <v>0</v>
      </c>
      <c r="CM53" s="117">
        <v>0</v>
      </c>
      <c r="CN53" s="117">
        <v>0</v>
      </c>
      <c r="CO53" s="117">
        <v>0.5</v>
      </c>
      <c r="CP53" s="17">
        <v>0</v>
      </c>
      <c r="CQ53" s="17">
        <v>0</v>
      </c>
      <c r="CR53" s="17">
        <v>0.5</v>
      </c>
      <c r="CS53" s="17">
        <v>0</v>
      </c>
      <c r="CT53" s="17">
        <v>1</v>
      </c>
      <c r="CU53" s="17" t="s">
        <v>255</v>
      </c>
      <c r="CV53" s="17" t="s">
        <v>255</v>
      </c>
      <c r="CW53" s="17">
        <v>1</v>
      </c>
      <c r="CX53" s="17">
        <v>1</v>
      </c>
      <c r="CY53" s="17">
        <v>1</v>
      </c>
      <c r="CZ53" s="17" t="s">
        <v>255</v>
      </c>
      <c r="DA53" s="17">
        <v>0</v>
      </c>
      <c r="DB53" s="17">
        <v>0</v>
      </c>
      <c r="DC53" s="17" t="s">
        <v>255</v>
      </c>
      <c r="DD53" s="19" t="s">
        <v>255</v>
      </c>
      <c r="DE53" s="17">
        <v>1</v>
      </c>
      <c r="DF53" s="17">
        <v>1</v>
      </c>
      <c r="DG53" s="17">
        <v>0</v>
      </c>
      <c r="DH53" s="17">
        <v>0</v>
      </c>
      <c r="DI53" s="17">
        <v>0</v>
      </c>
      <c r="DJ53" s="17">
        <v>0.5</v>
      </c>
      <c r="DK53" s="17" t="s">
        <v>255</v>
      </c>
      <c r="DL53" s="17" t="s">
        <v>255</v>
      </c>
      <c r="DM53" s="17">
        <v>0</v>
      </c>
      <c r="DN53" s="17" t="s">
        <v>255</v>
      </c>
      <c r="DO53" s="17" t="s">
        <v>255</v>
      </c>
      <c r="DP53" s="17" t="s">
        <v>255</v>
      </c>
      <c r="DQ53" s="17" t="s">
        <v>255</v>
      </c>
      <c r="DR53" s="17" t="s">
        <v>255</v>
      </c>
      <c r="DS53" s="17">
        <v>0.5</v>
      </c>
      <c r="DT53" s="17">
        <v>1</v>
      </c>
      <c r="DU53" s="17">
        <v>0</v>
      </c>
      <c r="DV53" s="17">
        <v>0</v>
      </c>
      <c r="DW53" s="17" t="s">
        <v>255</v>
      </c>
      <c r="DX53" s="17">
        <v>0</v>
      </c>
      <c r="DY53" s="17">
        <v>0</v>
      </c>
      <c r="DZ53" s="17">
        <v>0</v>
      </c>
      <c r="EA53" s="17" t="s">
        <v>255</v>
      </c>
      <c r="EB53" s="17">
        <v>0</v>
      </c>
      <c r="EC53" s="17">
        <v>0</v>
      </c>
      <c r="ED53" s="17">
        <v>1</v>
      </c>
      <c r="EE53" s="17">
        <v>0</v>
      </c>
      <c r="EF53" s="17">
        <v>1</v>
      </c>
      <c r="EG53" s="17">
        <v>0</v>
      </c>
      <c r="EH53" s="17">
        <v>0</v>
      </c>
      <c r="EI53" s="17" t="s">
        <v>255</v>
      </c>
      <c r="EJ53" s="17">
        <v>0</v>
      </c>
      <c r="EK53" s="17">
        <v>0</v>
      </c>
      <c r="EL53" s="17">
        <v>0</v>
      </c>
      <c r="EM53" s="17">
        <v>0</v>
      </c>
      <c r="EN53" s="17">
        <v>0</v>
      </c>
      <c r="EO53" s="17" t="s">
        <v>255</v>
      </c>
      <c r="EP53" s="17">
        <v>1</v>
      </c>
      <c r="EQ53" s="17">
        <v>0.5</v>
      </c>
      <c r="ER53" s="17">
        <v>0</v>
      </c>
      <c r="ES53" s="17">
        <v>1</v>
      </c>
      <c r="ET53" s="17">
        <v>0</v>
      </c>
      <c r="EU53" s="17">
        <v>0</v>
      </c>
      <c r="EV53" s="17">
        <v>0</v>
      </c>
      <c r="EW53" s="116">
        <v>0</v>
      </c>
      <c r="EX53" s="122">
        <v>0</v>
      </c>
      <c r="EY53" s="116" t="s">
        <v>255</v>
      </c>
      <c r="EZ53" s="116" t="s">
        <v>255</v>
      </c>
      <c r="FA53" s="116">
        <v>0</v>
      </c>
      <c r="FB53" s="17" t="s">
        <v>255</v>
      </c>
      <c r="FC53" s="17">
        <v>0</v>
      </c>
      <c r="FD53" s="17">
        <v>0</v>
      </c>
      <c r="FE53" s="17" t="s">
        <v>255</v>
      </c>
      <c r="FF53" s="17">
        <v>0</v>
      </c>
      <c r="FG53" s="17">
        <v>0</v>
      </c>
      <c r="FH53" s="17">
        <v>0</v>
      </c>
      <c r="FI53" s="17">
        <v>0.5</v>
      </c>
      <c r="FJ53" s="17">
        <v>0</v>
      </c>
      <c r="FK53" s="17">
        <v>0</v>
      </c>
      <c r="FL53" s="17">
        <v>0</v>
      </c>
      <c r="FM53" s="17" t="s">
        <v>255</v>
      </c>
      <c r="FN53" s="17">
        <v>0</v>
      </c>
    </row>
    <row r="54" spans="1:170" s="10" customFormat="1" ht="18" customHeight="1" x14ac:dyDescent="0.15">
      <c r="A54" s="210"/>
      <c r="B54" s="216" t="s">
        <v>55</v>
      </c>
      <c r="C54" s="217"/>
      <c r="D54" s="29" t="s">
        <v>5</v>
      </c>
      <c r="E54" s="29" t="s">
        <v>5</v>
      </c>
      <c r="F54" s="29" t="s">
        <v>5</v>
      </c>
      <c r="G54" s="29" t="s">
        <v>5</v>
      </c>
      <c r="H54" s="29" t="s">
        <v>5</v>
      </c>
      <c r="I54" s="29" t="s">
        <v>5</v>
      </c>
      <c r="J54" s="29" t="s">
        <v>5</v>
      </c>
      <c r="K54" s="29" t="s">
        <v>5</v>
      </c>
      <c r="L54" s="29" t="s">
        <v>5</v>
      </c>
      <c r="M54" s="29" t="s">
        <v>5</v>
      </c>
      <c r="N54" s="29" t="s">
        <v>5</v>
      </c>
      <c r="O54" s="29" t="s">
        <v>5</v>
      </c>
      <c r="P54" s="29" t="s">
        <v>5</v>
      </c>
      <c r="Q54" s="29" t="s">
        <v>5</v>
      </c>
      <c r="R54" s="29" t="s">
        <v>5</v>
      </c>
      <c r="S54" s="29" t="s">
        <v>5</v>
      </c>
      <c r="T54" s="29" t="s">
        <v>5</v>
      </c>
      <c r="U54" s="29" t="s">
        <v>5</v>
      </c>
      <c r="V54" s="29" t="s">
        <v>5</v>
      </c>
      <c r="W54" s="29" t="s">
        <v>5</v>
      </c>
      <c r="X54" s="29" t="s">
        <v>5</v>
      </c>
      <c r="Y54" s="29" t="s">
        <v>5</v>
      </c>
      <c r="Z54" s="29" t="s">
        <v>5</v>
      </c>
      <c r="AA54" s="29" t="s">
        <v>5</v>
      </c>
      <c r="AB54" s="29" t="s">
        <v>5</v>
      </c>
      <c r="AC54" s="29" t="s">
        <v>5</v>
      </c>
      <c r="AD54" s="29" t="s">
        <v>5</v>
      </c>
      <c r="AE54" s="29" t="s">
        <v>5</v>
      </c>
      <c r="AF54" s="29" t="s">
        <v>5</v>
      </c>
      <c r="AG54" s="29" t="s">
        <v>5</v>
      </c>
      <c r="AH54" s="29" t="s">
        <v>5</v>
      </c>
      <c r="AI54" s="29" t="s">
        <v>5</v>
      </c>
      <c r="AJ54" s="29" t="s">
        <v>5</v>
      </c>
      <c r="AK54" s="29" t="s">
        <v>5</v>
      </c>
      <c r="AL54" s="29" t="s">
        <v>5</v>
      </c>
      <c r="AM54" s="29" t="s">
        <v>5</v>
      </c>
      <c r="AN54" s="29" t="s">
        <v>5</v>
      </c>
      <c r="AO54" s="29" t="s">
        <v>5</v>
      </c>
      <c r="AP54" s="29" t="s">
        <v>5</v>
      </c>
      <c r="AQ54" s="29" t="s">
        <v>5</v>
      </c>
      <c r="AR54" s="29" t="s">
        <v>5</v>
      </c>
      <c r="AS54" s="29" t="s">
        <v>5</v>
      </c>
      <c r="AT54" s="29" t="s">
        <v>5</v>
      </c>
      <c r="AU54" s="29" t="s">
        <v>5</v>
      </c>
      <c r="AV54" s="29" t="s">
        <v>5</v>
      </c>
      <c r="AW54" s="29" t="s">
        <v>5</v>
      </c>
      <c r="AX54" s="29" t="s">
        <v>5</v>
      </c>
      <c r="AY54" s="29" t="s">
        <v>5</v>
      </c>
      <c r="AZ54" s="29" t="s">
        <v>5</v>
      </c>
      <c r="BA54" s="29" t="s">
        <v>5</v>
      </c>
      <c r="BB54" s="29" t="s">
        <v>5</v>
      </c>
      <c r="BC54" s="29" t="s">
        <v>5</v>
      </c>
      <c r="BD54" s="29" t="s">
        <v>5</v>
      </c>
      <c r="BE54" s="29" t="s">
        <v>5</v>
      </c>
      <c r="BF54" s="29" t="s">
        <v>5</v>
      </c>
      <c r="BG54" s="29" t="s">
        <v>5</v>
      </c>
      <c r="BH54" s="29" t="s">
        <v>5</v>
      </c>
      <c r="BI54" s="29" t="s">
        <v>5</v>
      </c>
      <c r="BJ54" s="29" t="s">
        <v>5</v>
      </c>
      <c r="BK54" s="29" t="s">
        <v>5</v>
      </c>
      <c r="BL54" s="29" t="s">
        <v>5</v>
      </c>
      <c r="BM54" s="29" t="s">
        <v>5</v>
      </c>
      <c r="BN54" s="29" t="s">
        <v>5</v>
      </c>
      <c r="BO54" s="29" t="s">
        <v>5</v>
      </c>
      <c r="BP54" s="29" t="s">
        <v>5</v>
      </c>
      <c r="BQ54" s="29" t="s">
        <v>5</v>
      </c>
      <c r="BR54" s="29" t="s">
        <v>5</v>
      </c>
      <c r="BS54" s="29" t="s">
        <v>5</v>
      </c>
      <c r="BT54" s="29" t="s">
        <v>5</v>
      </c>
      <c r="BU54" s="29" t="s">
        <v>5</v>
      </c>
      <c r="BV54" s="29" t="s">
        <v>5</v>
      </c>
      <c r="BW54" s="29" t="s">
        <v>5</v>
      </c>
      <c r="BX54" s="29" t="s">
        <v>5</v>
      </c>
      <c r="BY54" s="29" t="s">
        <v>5</v>
      </c>
      <c r="BZ54" s="29" t="s">
        <v>5</v>
      </c>
      <c r="CA54" s="29" t="s">
        <v>5</v>
      </c>
      <c r="CB54" s="29" t="s">
        <v>5</v>
      </c>
      <c r="CC54" s="29" t="s">
        <v>5</v>
      </c>
      <c r="CD54" s="29" t="s">
        <v>5</v>
      </c>
      <c r="CE54" s="29" t="s">
        <v>5</v>
      </c>
      <c r="CF54" s="29" t="s">
        <v>5</v>
      </c>
      <c r="CG54" s="29" t="s">
        <v>5</v>
      </c>
      <c r="CH54" s="29" t="s">
        <v>5</v>
      </c>
      <c r="CI54" s="29" t="s">
        <v>5</v>
      </c>
      <c r="CJ54" s="29" t="s">
        <v>5</v>
      </c>
      <c r="CK54" s="29" t="s">
        <v>5</v>
      </c>
      <c r="CL54" s="29" t="s">
        <v>5</v>
      </c>
      <c r="CM54" s="29" t="s">
        <v>5</v>
      </c>
      <c r="CN54" s="29" t="s">
        <v>5</v>
      </c>
      <c r="CO54" s="29" t="s">
        <v>5</v>
      </c>
      <c r="CP54" s="29" t="s">
        <v>5</v>
      </c>
      <c r="CQ54" s="29" t="s">
        <v>5</v>
      </c>
      <c r="CR54" s="29" t="s">
        <v>5</v>
      </c>
      <c r="CS54" s="29" t="s">
        <v>5</v>
      </c>
      <c r="CT54" s="29" t="s">
        <v>5</v>
      </c>
      <c r="CU54" s="29" t="s">
        <v>5</v>
      </c>
      <c r="CV54" s="29" t="s">
        <v>5</v>
      </c>
      <c r="CW54" s="29" t="s">
        <v>5</v>
      </c>
      <c r="CX54" s="29" t="s">
        <v>5</v>
      </c>
      <c r="CY54" s="29" t="s">
        <v>5</v>
      </c>
      <c r="CZ54" s="29" t="s">
        <v>5</v>
      </c>
      <c r="DA54" s="29" t="s">
        <v>5</v>
      </c>
      <c r="DB54" s="29" t="s">
        <v>5</v>
      </c>
      <c r="DC54" s="29" t="s">
        <v>5</v>
      </c>
      <c r="DD54" s="29" t="s">
        <v>5</v>
      </c>
      <c r="DE54" s="29" t="s">
        <v>5</v>
      </c>
      <c r="DF54" s="29" t="s">
        <v>5</v>
      </c>
      <c r="DG54" s="29" t="s">
        <v>5</v>
      </c>
      <c r="DH54" s="29" t="s">
        <v>5</v>
      </c>
      <c r="DI54" s="29" t="s">
        <v>5</v>
      </c>
      <c r="DJ54" s="29" t="s">
        <v>5</v>
      </c>
      <c r="DK54" s="29" t="s">
        <v>5</v>
      </c>
      <c r="DL54" s="29" t="s">
        <v>5</v>
      </c>
      <c r="DM54" s="29" t="s">
        <v>5</v>
      </c>
      <c r="DN54" s="29" t="s">
        <v>5</v>
      </c>
      <c r="DO54" s="29" t="s">
        <v>5</v>
      </c>
      <c r="DP54" s="29" t="s">
        <v>5</v>
      </c>
      <c r="DQ54" s="29" t="s">
        <v>5</v>
      </c>
      <c r="DR54" s="29" t="s">
        <v>5</v>
      </c>
      <c r="DS54" s="29" t="s">
        <v>5</v>
      </c>
      <c r="DT54" s="29" t="s">
        <v>5</v>
      </c>
      <c r="DU54" s="29" t="s">
        <v>5</v>
      </c>
      <c r="DV54" s="29" t="s">
        <v>5</v>
      </c>
      <c r="DW54" s="29" t="s">
        <v>5</v>
      </c>
      <c r="DX54" s="29" t="s">
        <v>5</v>
      </c>
      <c r="DY54" s="29" t="s">
        <v>5</v>
      </c>
      <c r="DZ54" s="29" t="s">
        <v>5</v>
      </c>
      <c r="EA54" s="29" t="s">
        <v>5</v>
      </c>
      <c r="EB54" s="29" t="s">
        <v>5</v>
      </c>
      <c r="EC54" s="29" t="s">
        <v>5</v>
      </c>
      <c r="ED54" s="29" t="s">
        <v>5</v>
      </c>
      <c r="EE54" s="29" t="s">
        <v>5</v>
      </c>
      <c r="EF54" s="29" t="s">
        <v>5</v>
      </c>
      <c r="EG54" s="29" t="s">
        <v>5</v>
      </c>
      <c r="EH54" s="29" t="s">
        <v>5</v>
      </c>
      <c r="EI54" s="29" t="s">
        <v>5</v>
      </c>
      <c r="EJ54" s="29" t="s">
        <v>5</v>
      </c>
      <c r="EK54" s="29" t="s">
        <v>5</v>
      </c>
      <c r="EL54" s="29" t="s">
        <v>5</v>
      </c>
      <c r="EM54" s="29" t="s">
        <v>5</v>
      </c>
      <c r="EN54" s="29" t="s">
        <v>5</v>
      </c>
      <c r="EO54" s="29" t="s">
        <v>5</v>
      </c>
      <c r="EP54" s="29" t="s">
        <v>5</v>
      </c>
      <c r="EQ54" s="29" t="s">
        <v>5</v>
      </c>
      <c r="ER54" s="29" t="s">
        <v>5</v>
      </c>
      <c r="ES54" s="29" t="s">
        <v>5</v>
      </c>
      <c r="ET54" s="29" t="s">
        <v>5</v>
      </c>
      <c r="EU54" s="29" t="s">
        <v>5</v>
      </c>
      <c r="EV54" s="29" t="s">
        <v>5</v>
      </c>
      <c r="EW54" s="29" t="s">
        <v>5</v>
      </c>
      <c r="EX54" s="29" t="s">
        <v>5</v>
      </c>
      <c r="EY54" s="29" t="s">
        <v>5</v>
      </c>
      <c r="EZ54" s="29" t="s">
        <v>5</v>
      </c>
      <c r="FA54" s="29" t="s">
        <v>5</v>
      </c>
      <c r="FB54" s="29" t="s">
        <v>5</v>
      </c>
      <c r="FC54" s="29" t="s">
        <v>5</v>
      </c>
      <c r="FD54" s="29" t="s">
        <v>5</v>
      </c>
      <c r="FE54" s="29" t="s">
        <v>5</v>
      </c>
      <c r="FF54" s="29" t="s">
        <v>5</v>
      </c>
      <c r="FG54" s="29" t="s">
        <v>5</v>
      </c>
      <c r="FH54" s="29" t="s">
        <v>5</v>
      </c>
      <c r="FI54" s="29" t="s">
        <v>5</v>
      </c>
      <c r="FJ54" s="29" t="s">
        <v>5</v>
      </c>
      <c r="FK54" s="29" t="s">
        <v>5</v>
      </c>
      <c r="FL54" s="29" t="s">
        <v>5</v>
      </c>
      <c r="FM54" s="29" t="s">
        <v>5</v>
      </c>
      <c r="FN54" s="29" t="s">
        <v>5</v>
      </c>
    </row>
    <row r="55" spans="1:170" ht="15.75" customHeight="1" x14ac:dyDescent="0.15">
      <c r="A55" s="210"/>
      <c r="B55" s="214" t="s">
        <v>56</v>
      </c>
      <c r="C55" s="215"/>
      <c r="D55" s="19">
        <v>0</v>
      </c>
      <c r="E55" s="19">
        <v>0</v>
      </c>
      <c r="F55" s="19">
        <v>1</v>
      </c>
      <c r="G55" s="19">
        <v>0</v>
      </c>
      <c r="H55" s="19">
        <v>1</v>
      </c>
      <c r="I55" s="112">
        <v>1</v>
      </c>
      <c r="J55" s="112">
        <v>1</v>
      </c>
      <c r="K55" s="112">
        <v>1</v>
      </c>
      <c r="L55" s="112">
        <v>1</v>
      </c>
      <c r="M55" s="112">
        <v>1</v>
      </c>
      <c r="N55" s="113">
        <v>1</v>
      </c>
      <c r="O55" s="116">
        <v>1</v>
      </c>
      <c r="P55" s="114">
        <v>1</v>
      </c>
      <c r="Q55" s="117">
        <v>0</v>
      </c>
      <c r="R55" s="115">
        <v>1</v>
      </c>
      <c r="S55" s="114">
        <v>1</v>
      </c>
      <c r="T55" s="115">
        <v>1</v>
      </c>
      <c r="U55" s="114">
        <v>1</v>
      </c>
      <c r="V55" s="114">
        <v>1</v>
      </c>
      <c r="W55" s="114">
        <v>1</v>
      </c>
      <c r="X55" s="19">
        <v>1</v>
      </c>
      <c r="Y55" s="19">
        <v>1</v>
      </c>
      <c r="Z55" s="19">
        <v>0</v>
      </c>
      <c r="AA55" s="19">
        <v>1</v>
      </c>
      <c r="AB55" s="19">
        <v>1</v>
      </c>
      <c r="AC55" s="19">
        <v>1</v>
      </c>
      <c r="AD55" s="19">
        <v>1</v>
      </c>
      <c r="AE55" s="19">
        <v>1</v>
      </c>
      <c r="AF55" s="19">
        <v>1</v>
      </c>
      <c r="AG55" s="19">
        <v>1</v>
      </c>
      <c r="AH55" s="19">
        <v>1</v>
      </c>
      <c r="AI55" s="19">
        <v>0</v>
      </c>
      <c r="AJ55" s="19">
        <v>0</v>
      </c>
      <c r="AK55" s="19">
        <v>0</v>
      </c>
      <c r="AL55" s="19">
        <v>1</v>
      </c>
      <c r="AM55" s="19">
        <v>1</v>
      </c>
      <c r="AN55" s="19">
        <v>1</v>
      </c>
      <c r="AO55" s="19">
        <v>1</v>
      </c>
      <c r="AP55" s="19">
        <v>1</v>
      </c>
      <c r="AQ55" s="19">
        <v>1</v>
      </c>
      <c r="AR55" s="19">
        <v>0</v>
      </c>
      <c r="AS55" s="19">
        <v>0</v>
      </c>
      <c r="AT55" s="19">
        <v>1</v>
      </c>
      <c r="AU55" s="19">
        <v>1</v>
      </c>
      <c r="AV55" s="19">
        <v>1</v>
      </c>
      <c r="AW55" s="19">
        <v>1</v>
      </c>
      <c r="AX55" s="19">
        <v>1</v>
      </c>
      <c r="AY55" s="19">
        <v>1</v>
      </c>
      <c r="AZ55" s="19">
        <v>0</v>
      </c>
      <c r="BA55" s="19">
        <v>1</v>
      </c>
      <c r="BB55" s="19">
        <v>1</v>
      </c>
      <c r="BC55" s="19">
        <v>1</v>
      </c>
      <c r="BD55" s="19">
        <v>1</v>
      </c>
      <c r="BE55" s="19">
        <v>1</v>
      </c>
      <c r="BF55" s="19">
        <v>1</v>
      </c>
      <c r="BG55" s="19">
        <v>1</v>
      </c>
      <c r="BH55" s="19">
        <v>1</v>
      </c>
      <c r="BI55" s="19">
        <v>0</v>
      </c>
      <c r="BJ55" s="19">
        <v>1</v>
      </c>
      <c r="BK55" s="19">
        <v>1</v>
      </c>
      <c r="BL55" s="19">
        <v>1</v>
      </c>
      <c r="BM55" s="19">
        <v>1</v>
      </c>
      <c r="BN55" s="19">
        <v>0</v>
      </c>
      <c r="BO55" s="19">
        <v>0</v>
      </c>
      <c r="BP55" s="19">
        <v>1</v>
      </c>
      <c r="BQ55" s="19">
        <v>1</v>
      </c>
      <c r="BR55" s="19">
        <v>1</v>
      </c>
      <c r="BS55" s="19">
        <v>1</v>
      </c>
      <c r="BT55" s="19">
        <v>1</v>
      </c>
      <c r="BU55" s="19">
        <v>1</v>
      </c>
      <c r="BV55" s="19">
        <v>1</v>
      </c>
      <c r="BW55" s="19">
        <v>1</v>
      </c>
      <c r="BX55" s="19">
        <v>0</v>
      </c>
      <c r="BY55" s="19">
        <v>1</v>
      </c>
      <c r="BZ55" s="19">
        <v>1</v>
      </c>
      <c r="CA55" s="19">
        <v>1</v>
      </c>
      <c r="CB55" s="19">
        <v>1</v>
      </c>
      <c r="CC55" s="19">
        <v>0</v>
      </c>
      <c r="CD55" s="19">
        <v>1</v>
      </c>
      <c r="CE55" s="19">
        <v>1</v>
      </c>
      <c r="CF55" s="19">
        <v>0</v>
      </c>
      <c r="CG55" s="114">
        <v>1</v>
      </c>
      <c r="CH55" s="114">
        <v>1</v>
      </c>
      <c r="CI55" s="114">
        <v>1</v>
      </c>
      <c r="CJ55" s="114">
        <v>1</v>
      </c>
      <c r="CK55" s="115">
        <v>1</v>
      </c>
      <c r="CL55" s="115">
        <v>1</v>
      </c>
      <c r="CM55" s="117">
        <v>1</v>
      </c>
      <c r="CN55" s="114">
        <v>1</v>
      </c>
      <c r="CO55" s="114">
        <v>1</v>
      </c>
      <c r="CP55" s="19">
        <v>1</v>
      </c>
      <c r="CQ55" s="19">
        <v>1</v>
      </c>
      <c r="CR55" s="19">
        <v>1</v>
      </c>
      <c r="CS55" s="19">
        <v>1</v>
      </c>
      <c r="CT55" s="19">
        <v>1</v>
      </c>
      <c r="CU55" s="19">
        <v>1</v>
      </c>
      <c r="CV55" s="19">
        <v>1</v>
      </c>
      <c r="CW55" s="19">
        <v>1</v>
      </c>
      <c r="CX55" s="19">
        <v>1</v>
      </c>
      <c r="CY55" s="19">
        <v>0</v>
      </c>
      <c r="CZ55" s="19">
        <v>1</v>
      </c>
      <c r="DA55" s="19">
        <v>1</v>
      </c>
      <c r="DB55" s="19">
        <v>0</v>
      </c>
      <c r="DC55" s="19">
        <v>1</v>
      </c>
      <c r="DD55" s="19">
        <v>1</v>
      </c>
      <c r="DE55" s="19">
        <v>1</v>
      </c>
      <c r="DF55" s="19">
        <v>1</v>
      </c>
      <c r="DG55" s="19">
        <v>1</v>
      </c>
      <c r="DH55" s="19">
        <v>1</v>
      </c>
      <c r="DI55" s="19">
        <v>1</v>
      </c>
      <c r="DJ55" s="19">
        <v>1</v>
      </c>
      <c r="DK55" s="19">
        <v>1</v>
      </c>
      <c r="DL55" s="19">
        <v>1</v>
      </c>
      <c r="DM55" s="19">
        <v>1</v>
      </c>
      <c r="DN55" s="19">
        <v>1</v>
      </c>
      <c r="DO55" s="19">
        <v>1</v>
      </c>
      <c r="DP55" s="19">
        <v>1</v>
      </c>
      <c r="DQ55" s="19">
        <v>1</v>
      </c>
      <c r="DR55" s="19">
        <v>1</v>
      </c>
      <c r="DS55" s="19">
        <v>1</v>
      </c>
      <c r="DT55" s="19">
        <v>1</v>
      </c>
      <c r="DU55" s="19">
        <v>1</v>
      </c>
      <c r="DV55" s="19">
        <v>1</v>
      </c>
      <c r="DW55" s="19">
        <v>1</v>
      </c>
      <c r="DX55" s="19">
        <v>1</v>
      </c>
      <c r="DY55" s="19">
        <v>1</v>
      </c>
      <c r="DZ55" s="19">
        <v>1</v>
      </c>
      <c r="EA55" s="19">
        <v>1</v>
      </c>
      <c r="EB55" s="19">
        <v>1</v>
      </c>
      <c r="EC55" s="19">
        <v>1</v>
      </c>
      <c r="ED55" s="19">
        <v>1</v>
      </c>
      <c r="EE55" s="19">
        <v>1</v>
      </c>
      <c r="EF55" s="19">
        <v>1</v>
      </c>
      <c r="EG55" s="19">
        <v>1</v>
      </c>
      <c r="EH55" s="19">
        <v>1</v>
      </c>
      <c r="EI55" s="19">
        <v>1</v>
      </c>
      <c r="EJ55" s="19">
        <v>1</v>
      </c>
      <c r="EK55" s="19">
        <v>1</v>
      </c>
      <c r="EL55" s="19">
        <v>1</v>
      </c>
      <c r="EM55" s="19">
        <v>1</v>
      </c>
      <c r="EN55" s="19">
        <v>1</v>
      </c>
      <c r="EO55" s="19">
        <v>1</v>
      </c>
      <c r="EP55" s="19">
        <v>1</v>
      </c>
      <c r="EQ55" s="19">
        <v>1</v>
      </c>
      <c r="ER55" s="19">
        <v>1</v>
      </c>
      <c r="ES55" s="19">
        <v>1</v>
      </c>
      <c r="ET55" s="19">
        <v>1</v>
      </c>
      <c r="EU55" s="19">
        <v>1</v>
      </c>
      <c r="EV55" s="19">
        <v>1</v>
      </c>
      <c r="EW55" s="114">
        <v>0</v>
      </c>
      <c r="EX55" s="115">
        <v>1</v>
      </c>
      <c r="EY55" s="114">
        <v>1</v>
      </c>
      <c r="EZ55" s="114">
        <v>1</v>
      </c>
      <c r="FA55" s="114">
        <v>0</v>
      </c>
      <c r="FB55" s="19">
        <v>1</v>
      </c>
      <c r="FC55" s="19">
        <v>1</v>
      </c>
      <c r="FD55" s="19">
        <v>1</v>
      </c>
      <c r="FE55" s="19">
        <v>1</v>
      </c>
      <c r="FF55" s="19">
        <v>0</v>
      </c>
      <c r="FG55" s="19">
        <v>1</v>
      </c>
      <c r="FH55" s="19">
        <v>0</v>
      </c>
      <c r="FI55" s="19">
        <v>1</v>
      </c>
      <c r="FJ55" s="19">
        <v>0</v>
      </c>
      <c r="FK55" s="19">
        <v>0</v>
      </c>
      <c r="FL55" s="19">
        <v>0</v>
      </c>
      <c r="FM55" s="19">
        <v>1</v>
      </c>
      <c r="FN55" s="19">
        <v>1</v>
      </c>
    </row>
    <row r="56" spans="1:170" s="31" customFormat="1" ht="16.5" customHeight="1" x14ac:dyDescent="0.15">
      <c r="A56" s="210"/>
      <c r="B56" s="218" t="s">
        <v>57</v>
      </c>
      <c r="C56" s="219"/>
      <c r="D56" s="19">
        <v>0</v>
      </c>
      <c r="E56" s="19">
        <v>0</v>
      </c>
      <c r="F56" s="19">
        <v>1</v>
      </c>
      <c r="G56" s="19">
        <v>1</v>
      </c>
      <c r="H56" s="19">
        <v>1</v>
      </c>
      <c r="I56" s="112">
        <v>1</v>
      </c>
      <c r="J56" s="112">
        <v>0</v>
      </c>
      <c r="K56" s="112">
        <v>1</v>
      </c>
      <c r="L56" s="112">
        <v>1</v>
      </c>
      <c r="M56" s="112">
        <v>1</v>
      </c>
      <c r="N56" s="113">
        <v>1</v>
      </c>
      <c r="O56" s="116">
        <v>1</v>
      </c>
      <c r="P56" s="116">
        <v>1</v>
      </c>
      <c r="Q56" s="117">
        <v>0</v>
      </c>
      <c r="R56" s="122">
        <v>1</v>
      </c>
      <c r="S56" s="116">
        <v>1</v>
      </c>
      <c r="T56" s="122">
        <v>1</v>
      </c>
      <c r="U56" s="116">
        <v>1</v>
      </c>
      <c r="V56" s="116">
        <v>1</v>
      </c>
      <c r="W56" s="116">
        <v>1</v>
      </c>
      <c r="X56" s="19">
        <v>1</v>
      </c>
      <c r="Y56" s="19">
        <v>1</v>
      </c>
      <c r="Z56" s="19">
        <v>0</v>
      </c>
      <c r="AA56" s="19">
        <v>1</v>
      </c>
      <c r="AB56" s="19">
        <v>1</v>
      </c>
      <c r="AC56" s="19">
        <v>0</v>
      </c>
      <c r="AD56" s="19">
        <v>1</v>
      </c>
      <c r="AE56" s="19">
        <v>1</v>
      </c>
      <c r="AF56" s="19">
        <v>0</v>
      </c>
      <c r="AG56" s="19">
        <v>1</v>
      </c>
      <c r="AH56" s="19">
        <v>1</v>
      </c>
      <c r="AI56" s="19">
        <v>0</v>
      </c>
      <c r="AJ56" s="19">
        <v>0</v>
      </c>
      <c r="AK56" s="19">
        <v>0</v>
      </c>
      <c r="AL56" s="19">
        <v>1</v>
      </c>
      <c r="AM56" s="19">
        <v>1</v>
      </c>
      <c r="AN56" s="19">
        <v>1</v>
      </c>
      <c r="AO56" s="19">
        <v>1</v>
      </c>
      <c r="AP56" s="19">
        <v>1</v>
      </c>
      <c r="AQ56" s="19">
        <v>1</v>
      </c>
      <c r="AR56" s="19">
        <v>0</v>
      </c>
      <c r="AS56" s="19">
        <v>0</v>
      </c>
      <c r="AT56" s="19">
        <v>1</v>
      </c>
      <c r="AU56" s="19">
        <v>1</v>
      </c>
      <c r="AV56" s="19">
        <v>1</v>
      </c>
      <c r="AW56" s="19">
        <v>1</v>
      </c>
      <c r="AX56" s="19">
        <v>1</v>
      </c>
      <c r="AY56" s="19">
        <v>1</v>
      </c>
      <c r="AZ56" s="19">
        <v>0</v>
      </c>
      <c r="BA56" s="19">
        <v>1</v>
      </c>
      <c r="BB56" s="19">
        <v>1</v>
      </c>
      <c r="BC56" s="19">
        <v>1</v>
      </c>
      <c r="BD56" s="19">
        <v>1</v>
      </c>
      <c r="BE56" s="19">
        <v>1</v>
      </c>
      <c r="BF56" s="19">
        <v>1</v>
      </c>
      <c r="BG56" s="19">
        <v>1</v>
      </c>
      <c r="BH56" s="19">
        <v>0</v>
      </c>
      <c r="BI56" s="19">
        <v>0</v>
      </c>
      <c r="BJ56" s="19">
        <v>1</v>
      </c>
      <c r="BK56" s="19">
        <v>1</v>
      </c>
      <c r="BL56" s="19">
        <v>1</v>
      </c>
      <c r="BM56" s="19">
        <v>1</v>
      </c>
      <c r="BN56" s="19">
        <v>0</v>
      </c>
      <c r="BO56" s="19">
        <v>0</v>
      </c>
      <c r="BP56" s="19">
        <v>1</v>
      </c>
      <c r="BQ56" s="19">
        <v>1</v>
      </c>
      <c r="BR56" s="19">
        <v>1</v>
      </c>
      <c r="BS56" s="19">
        <v>1</v>
      </c>
      <c r="BT56" s="19">
        <v>1</v>
      </c>
      <c r="BU56" s="19">
        <v>1</v>
      </c>
      <c r="BV56" s="19">
        <v>1</v>
      </c>
      <c r="BW56" s="19">
        <v>1</v>
      </c>
      <c r="BX56" s="19">
        <v>0</v>
      </c>
      <c r="BY56" s="19">
        <v>1</v>
      </c>
      <c r="BZ56" s="19">
        <v>1</v>
      </c>
      <c r="CA56" s="19">
        <v>1</v>
      </c>
      <c r="CB56" s="19">
        <v>1</v>
      </c>
      <c r="CC56" s="19">
        <v>0</v>
      </c>
      <c r="CD56" s="19">
        <v>1</v>
      </c>
      <c r="CE56" s="19">
        <v>1</v>
      </c>
      <c r="CF56" s="19">
        <v>0</v>
      </c>
      <c r="CG56" s="116">
        <v>1</v>
      </c>
      <c r="CH56" s="116">
        <v>1</v>
      </c>
      <c r="CI56" s="116">
        <v>1</v>
      </c>
      <c r="CJ56" s="116">
        <v>1</v>
      </c>
      <c r="CK56" s="122">
        <v>1</v>
      </c>
      <c r="CL56" s="122">
        <v>1</v>
      </c>
      <c r="CM56" s="117">
        <v>1</v>
      </c>
      <c r="CN56" s="116">
        <v>1</v>
      </c>
      <c r="CO56" s="116">
        <v>1</v>
      </c>
      <c r="CP56" s="19">
        <v>1</v>
      </c>
      <c r="CQ56" s="19">
        <v>1</v>
      </c>
      <c r="CR56" s="19">
        <v>1</v>
      </c>
      <c r="CS56" s="19">
        <v>1</v>
      </c>
      <c r="CT56" s="19">
        <v>1</v>
      </c>
      <c r="CU56" s="19">
        <v>1</v>
      </c>
      <c r="CV56" s="19">
        <v>1</v>
      </c>
      <c r="CW56" s="19">
        <v>1</v>
      </c>
      <c r="CX56" s="19">
        <v>1</v>
      </c>
      <c r="CY56" s="19">
        <v>1</v>
      </c>
      <c r="CZ56" s="19">
        <v>1</v>
      </c>
      <c r="DA56" s="19">
        <v>1</v>
      </c>
      <c r="DB56" s="19">
        <v>0</v>
      </c>
      <c r="DC56" s="19">
        <v>1</v>
      </c>
      <c r="DD56" s="19">
        <v>1</v>
      </c>
      <c r="DE56" s="19">
        <v>1</v>
      </c>
      <c r="DF56" s="19">
        <v>1</v>
      </c>
      <c r="DG56" s="19">
        <v>1</v>
      </c>
      <c r="DH56" s="19">
        <v>0</v>
      </c>
      <c r="DI56" s="19">
        <v>1</v>
      </c>
      <c r="DJ56" s="19">
        <v>1</v>
      </c>
      <c r="DK56" s="19">
        <v>1</v>
      </c>
      <c r="DL56" s="19">
        <v>1</v>
      </c>
      <c r="DM56" s="19">
        <v>1</v>
      </c>
      <c r="DN56" s="19">
        <v>1</v>
      </c>
      <c r="DO56" s="19">
        <v>1</v>
      </c>
      <c r="DP56" s="19">
        <v>1</v>
      </c>
      <c r="DQ56" s="19">
        <v>1</v>
      </c>
      <c r="DR56" s="19">
        <v>1</v>
      </c>
      <c r="DS56" s="19">
        <v>1</v>
      </c>
      <c r="DT56" s="19">
        <v>1</v>
      </c>
      <c r="DU56" s="19">
        <v>1</v>
      </c>
      <c r="DV56" s="19">
        <v>1</v>
      </c>
      <c r="DW56" s="19">
        <v>1</v>
      </c>
      <c r="DX56" s="19">
        <v>1</v>
      </c>
      <c r="DY56" s="19">
        <v>1</v>
      </c>
      <c r="DZ56" s="19">
        <v>1</v>
      </c>
      <c r="EA56" s="19">
        <v>1</v>
      </c>
      <c r="EB56" s="19">
        <v>1</v>
      </c>
      <c r="EC56" s="19">
        <v>1</v>
      </c>
      <c r="ED56" s="19">
        <v>1</v>
      </c>
      <c r="EE56" s="19">
        <v>1</v>
      </c>
      <c r="EF56" s="19">
        <v>1</v>
      </c>
      <c r="EG56" s="19">
        <v>1</v>
      </c>
      <c r="EH56" s="19">
        <v>1</v>
      </c>
      <c r="EI56" s="19">
        <v>1</v>
      </c>
      <c r="EJ56" s="19">
        <v>1</v>
      </c>
      <c r="EK56" s="19">
        <v>1</v>
      </c>
      <c r="EL56" s="19">
        <v>1</v>
      </c>
      <c r="EM56" s="19">
        <v>1</v>
      </c>
      <c r="EN56" s="19">
        <v>1</v>
      </c>
      <c r="EO56" s="19">
        <v>0</v>
      </c>
      <c r="EP56" s="19">
        <v>1</v>
      </c>
      <c r="EQ56" s="19">
        <v>1</v>
      </c>
      <c r="ER56" s="19">
        <v>0</v>
      </c>
      <c r="ES56" s="19">
        <v>1</v>
      </c>
      <c r="ET56" s="19">
        <v>1</v>
      </c>
      <c r="EU56" s="19">
        <v>1</v>
      </c>
      <c r="EV56" s="19">
        <v>1</v>
      </c>
      <c r="EW56" s="116">
        <v>0</v>
      </c>
      <c r="EX56" s="122">
        <v>1</v>
      </c>
      <c r="EY56" s="116">
        <v>1</v>
      </c>
      <c r="EZ56" s="116">
        <v>1</v>
      </c>
      <c r="FA56" s="116">
        <v>0</v>
      </c>
      <c r="FB56" s="19">
        <v>1</v>
      </c>
      <c r="FC56" s="19">
        <v>1</v>
      </c>
      <c r="FD56" s="19">
        <v>1</v>
      </c>
      <c r="FE56" s="19">
        <v>1</v>
      </c>
      <c r="FF56" s="19">
        <v>1</v>
      </c>
      <c r="FG56" s="19">
        <v>1</v>
      </c>
      <c r="FH56" s="19">
        <v>0</v>
      </c>
      <c r="FI56" s="19">
        <v>1</v>
      </c>
      <c r="FJ56" s="19">
        <v>0</v>
      </c>
      <c r="FK56" s="19">
        <v>0</v>
      </c>
      <c r="FL56" s="19">
        <v>0</v>
      </c>
      <c r="FM56" s="19">
        <v>1</v>
      </c>
      <c r="FN56" s="19">
        <v>1</v>
      </c>
    </row>
    <row r="57" spans="1:170" s="31" customFormat="1" ht="14.25" x14ac:dyDescent="0.15">
      <c r="A57" s="210"/>
      <c r="B57" s="222" t="s">
        <v>58</v>
      </c>
      <c r="C57" s="227"/>
      <c r="D57" s="19">
        <v>1</v>
      </c>
      <c r="E57" s="19">
        <v>1</v>
      </c>
      <c r="F57" s="19">
        <v>1</v>
      </c>
      <c r="G57" s="19">
        <v>1</v>
      </c>
      <c r="H57" s="19">
        <v>1</v>
      </c>
      <c r="I57" s="112">
        <v>1</v>
      </c>
      <c r="J57" s="112">
        <v>0</v>
      </c>
      <c r="K57" s="112">
        <v>1</v>
      </c>
      <c r="L57" s="112">
        <v>1</v>
      </c>
      <c r="M57" s="112">
        <v>1</v>
      </c>
      <c r="N57" s="113">
        <v>1</v>
      </c>
      <c r="O57" s="116">
        <v>1</v>
      </c>
      <c r="P57" s="116">
        <v>1</v>
      </c>
      <c r="Q57" s="117">
        <v>0</v>
      </c>
      <c r="R57" s="122">
        <v>1</v>
      </c>
      <c r="S57" s="116">
        <v>1</v>
      </c>
      <c r="T57" s="122">
        <v>1</v>
      </c>
      <c r="U57" s="116">
        <v>1</v>
      </c>
      <c r="V57" s="116">
        <v>1</v>
      </c>
      <c r="W57" s="116">
        <v>1</v>
      </c>
      <c r="X57" s="19">
        <v>1</v>
      </c>
      <c r="Y57" s="19">
        <v>1</v>
      </c>
      <c r="Z57" s="19">
        <v>0</v>
      </c>
      <c r="AA57" s="19">
        <v>1</v>
      </c>
      <c r="AB57" s="19">
        <v>1</v>
      </c>
      <c r="AC57" s="19">
        <v>1</v>
      </c>
      <c r="AD57" s="19">
        <v>1</v>
      </c>
      <c r="AE57" s="19">
        <v>1</v>
      </c>
      <c r="AF57" s="19">
        <v>1</v>
      </c>
      <c r="AG57" s="19">
        <v>1</v>
      </c>
      <c r="AH57" s="19">
        <v>1</v>
      </c>
      <c r="AI57" s="19">
        <v>0</v>
      </c>
      <c r="AJ57" s="19">
        <v>0</v>
      </c>
      <c r="AK57" s="19">
        <v>0</v>
      </c>
      <c r="AL57" s="19">
        <v>1</v>
      </c>
      <c r="AM57" s="19">
        <v>0</v>
      </c>
      <c r="AN57" s="19">
        <v>1</v>
      </c>
      <c r="AO57" s="19">
        <v>1</v>
      </c>
      <c r="AP57" s="19">
        <v>1</v>
      </c>
      <c r="AQ57" s="19">
        <v>1</v>
      </c>
      <c r="AR57" s="19">
        <v>0</v>
      </c>
      <c r="AS57" s="19">
        <v>0</v>
      </c>
      <c r="AT57" s="19">
        <v>1</v>
      </c>
      <c r="AU57" s="19">
        <v>1</v>
      </c>
      <c r="AV57" s="19">
        <v>1</v>
      </c>
      <c r="AW57" s="19">
        <v>1</v>
      </c>
      <c r="AX57" s="19">
        <v>1</v>
      </c>
      <c r="AY57" s="19">
        <v>1</v>
      </c>
      <c r="AZ57" s="19">
        <v>0</v>
      </c>
      <c r="BA57" s="19">
        <v>1</v>
      </c>
      <c r="BB57" s="19">
        <v>1</v>
      </c>
      <c r="BC57" s="19">
        <v>1</v>
      </c>
      <c r="BD57" s="19">
        <v>1</v>
      </c>
      <c r="BE57" s="19">
        <v>1</v>
      </c>
      <c r="BF57" s="19">
        <v>1</v>
      </c>
      <c r="BG57" s="19">
        <v>1</v>
      </c>
      <c r="BH57" s="19">
        <v>1</v>
      </c>
      <c r="BI57" s="19">
        <v>0</v>
      </c>
      <c r="BJ57" s="19">
        <v>1</v>
      </c>
      <c r="BK57" s="19">
        <v>1</v>
      </c>
      <c r="BL57" s="19">
        <v>1</v>
      </c>
      <c r="BM57" s="19">
        <v>1</v>
      </c>
      <c r="BN57" s="19">
        <v>0</v>
      </c>
      <c r="BO57" s="19">
        <v>0</v>
      </c>
      <c r="BP57" s="19">
        <v>1</v>
      </c>
      <c r="BQ57" s="19">
        <v>1</v>
      </c>
      <c r="BR57" s="19">
        <v>1</v>
      </c>
      <c r="BS57" s="19">
        <v>0</v>
      </c>
      <c r="BT57" s="19">
        <v>0</v>
      </c>
      <c r="BU57" s="19">
        <v>1</v>
      </c>
      <c r="BV57" s="19">
        <v>1</v>
      </c>
      <c r="BW57" s="19">
        <v>1</v>
      </c>
      <c r="BX57" s="19">
        <v>0</v>
      </c>
      <c r="BY57" s="19">
        <v>1</v>
      </c>
      <c r="BZ57" s="19">
        <v>0</v>
      </c>
      <c r="CA57" s="19">
        <v>1</v>
      </c>
      <c r="CB57" s="19">
        <v>1</v>
      </c>
      <c r="CC57" s="19">
        <v>0</v>
      </c>
      <c r="CD57" s="19">
        <v>1</v>
      </c>
      <c r="CE57" s="19">
        <v>1</v>
      </c>
      <c r="CF57" s="19">
        <v>0</v>
      </c>
      <c r="CG57" s="116">
        <v>1</v>
      </c>
      <c r="CH57" s="116">
        <v>1</v>
      </c>
      <c r="CI57" s="116">
        <v>0</v>
      </c>
      <c r="CJ57" s="116">
        <v>1</v>
      </c>
      <c r="CK57" s="122">
        <v>1</v>
      </c>
      <c r="CL57" s="122">
        <v>1</v>
      </c>
      <c r="CM57" s="117">
        <v>1</v>
      </c>
      <c r="CN57" s="116">
        <v>1</v>
      </c>
      <c r="CO57" s="116">
        <v>1</v>
      </c>
      <c r="CP57" s="19">
        <v>1</v>
      </c>
      <c r="CQ57" s="19">
        <v>1</v>
      </c>
      <c r="CR57" s="19">
        <v>0</v>
      </c>
      <c r="CS57" s="19">
        <v>1</v>
      </c>
      <c r="CT57" s="19">
        <v>1</v>
      </c>
      <c r="CU57" s="19">
        <v>1</v>
      </c>
      <c r="CV57" s="19">
        <v>1</v>
      </c>
      <c r="CW57" s="19">
        <v>1</v>
      </c>
      <c r="CX57" s="19">
        <v>1</v>
      </c>
      <c r="CY57" s="19">
        <v>1</v>
      </c>
      <c r="CZ57" s="19">
        <v>1</v>
      </c>
      <c r="DA57" s="19">
        <v>0</v>
      </c>
      <c r="DB57" s="19">
        <v>0</v>
      </c>
      <c r="DC57" s="19">
        <v>0</v>
      </c>
      <c r="DD57" s="19">
        <v>0</v>
      </c>
      <c r="DE57" s="19">
        <v>1</v>
      </c>
      <c r="DF57" s="19">
        <v>1</v>
      </c>
      <c r="DG57" s="19">
        <v>1</v>
      </c>
      <c r="DH57" s="19">
        <v>1</v>
      </c>
      <c r="DI57" s="19">
        <v>0</v>
      </c>
      <c r="DJ57" s="19">
        <v>1</v>
      </c>
      <c r="DK57" s="19">
        <v>1</v>
      </c>
      <c r="DL57" s="19">
        <v>1</v>
      </c>
      <c r="DM57" s="19">
        <v>1</v>
      </c>
      <c r="DN57" s="19">
        <v>0</v>
      </c>
      <c r="DO57" s="19">
        <v>1</v>
      </c>
      <c r="DP57" s="19">
        <v>0</v>
      </c>
      <c r="DQ57" s="19">
        <v>1</v>
      </c>
      <c r="DR57" s="19">
        <v>1</v>
      </c>
      <c r="DS57" s="19">
        <v>1</v>
      </c>
      <c r="DT57" s="19">
        <v>1</v>
      </c>
      <c r="DU57" s="19">
        <v>1</v>
      </c>
      <c r="DV57" s="19">
        <v>1</v>
      </c>
      <c r="DW57" s="19">
        <v>1</v>
      </c>
      <c r="DX57" s="19">
        <v>1</v>
      </c>
      <c r="DY57" s="19">
        <v>1</v>
      </c>
      <c r="DZ57" s="19">
        <v>1</v>
      </c>
      <c r="EA57" s="19">
        <v>1</v>
      </c>
      <c r="EB57" s="19">
        <v>0</v>
      </c>
      <c r="EC57" s="19">
        <v>0</v>
      </c>
      <c r="ED57" s="19">
        <v>1</v>
      </c>
      <c r="EE57" s="19">
        <v>1</v>
      </c>
      <c r="EF57" s="19">
        <v>1</v>
      </c>
      <c r="EG57" s="19">
        <v>0</v>
      </c>
      <c r="EH57" s="19">
        <v>1</v>
      </c>
      <c r="EI57" s="19">
        <v>0</v>
      </c>
      <c r="EJ57" s="19">
        <v>1</v>
      </c>
      <c r="EK57" s="19">
        <v>0</v>
      </c>
      <c r="EL57" s="19">
        <v>1</v>
      </c>
      <c r="EM57" s="19">
        <v>1</v>
      </c>
      <c r="EN57" s="19">
        <v>1</v>
      </c>
      <c r="EO57" s="19">
        <v>0</v>
      </c>
      <c r="EP57" s="19">
        <v>1</v>
      </c>
      <c r="EQ57" s="19">
        <v>1</v>
      </c>
      <c r="ER57" s="19">
        <v>1</v>
      </c>
      <c r="ES57" s="19">
        <v>1</v>
      </c>
      <c r="ET57" s="19">
        <v>0</v>
      </c>
      <c r="EU57" s="19">
        <v>1</v>
      </c>
      <c r="EV57" s="19">
        <v>0</v>
      </c>
      <c r="EW57" s="116">
        <v>0</v>
      </c>
      <c r="EX57" s="122">
        <v>1</v>
      </c>
      <c r="EY57" s="116">
        <v>1</v>
      </c>
      <c r="EZ57" s="116">
        <v>1</v>
      </c>
      <c r="FA57" s="116">
        <v>0</v>
      </c>
      <c r="FB57" s="19">
        <v>1</v>
      </c>
      <c r="FC57" s="19">
        <v>1</v>
      </c>
      <c r="FD57" s="19">
        <v>0</v>
      </c>
      <c r="FE57" s="19">
        <v>1</v>
      </c>
      <c r="FF57" s="19">
        <v>1</v>
      </c>
      <c r="FG57" s="19">
        <v>1</v>
      </c>
      <c r="FH57" s="19">
        <v>0</v>
      </c>
      <c r="FI57" s="19">
        <v>1</v>
      </c>
      <c r="FJ57" s="19">
        <v>0</v>
      </c>
      <c r="FK57" s="19">
        <v>0</v>
      </c>
      <c r="FL57" s="19">
        <v>0</v>
      </c>
      <c r="FM57" s="19">
        <v>1</v>
      </c>
      <c r="FN57" s="19">
        <v>1</v>
      </c>
    </row>
    <row r="58" spans="1:170" ht="32.25" customHeight="1" x14ac:dyDescent="0.15">
      <c r="A58" s="210"/>
      <c r="B58" s="223" t="s">
        <v>59</v>
      </c>
      <c r="C58" s="223"/>
      <c r="D58" s="17">
        <v>0</v>
      </c>
      <c r="E58" s="17">
        <v>0</v>
      </c>
      <c r="F58" s="17">
        <v>1</v>
      </c>
      <c r="G58" s="17">
        <v>0</v>
      </c>
      <c r="H58" s="17">
        <v>1</v>
      </c>
      <c r="I58" s="111">
        <v>1</v>
      </c>
      <c r="J58" s="111">
        <v>0</v>
      </c>
      <c r="K58" s="111">
        <v>1</v>
      </c>
      <c r="L58" s="111">
        <v>1</v>
      </c>
      <c r="M58" s="111">
        <v>1</v>
      </c>
      <c r="N58" s="113">
        <v>1</v>
      </c>
      <c r="O58" s="114">
        <v>1</v>
      </c>
      <c r="P58" s="114">
        <v>1</v>
      </c>
      <c r="Q58" s="117">
        <v>0</v>
      </c>
      <c r="R58" s="115">
        <v>1</v>
      </c>
      <c r="S58" s="114">
        <v>0</v>
      </c>
      <c r="T58" s="115">
        <v>1</v>
      </c>
      <c r="U58" s="114">
        <v>1</v>
      </c>
      <c r="V58" s="114">
        <v>1</v>
      </c>
      <c r="W58" s="114">
        <v>1</v>
      </c>
      <c r="X58" s="17">
        <v>1</v>
      </c>
      <c r="Y58" s="17">
        <v>1</v>
      </c>
      <c r="Z58" s="17">
        <v>0</v>
      </c>
      <c r="AA58" s="17">
        <v>1</v>
      </c>
      <c r="AB58" s="17">
        <v>1</v>
      </c>
      <c r="AC58" s="17">
        <v>1</v>
      </c>
      <c r="AD58" s="17">
        <v>1</v>
      </c>
      <c r="AE58" s="17">
        <v>1</v>
      </c>
      <c r="AF58" s="17">
        <v>1</v>
      </c>
      <c r="AG58" s="17">
        <v>1</v>
      </c>
      <c r="AH58" s="17">
        <v>1</v>
      </c>
      <c r="AI58" s="17">
        <v>0</v>
      </c>
      <c r="AJ58" s="17">
        <v>0</v>
      </c>
      <c r="AK58" s="17">
        <v>0</v>
      </c>
      <c r="AL58" s="17">
        <v>1</v>
      </c>
      <c r="AM58" s="17">
        <v>0</v>
      </c>
      <c r="AN58" s="17">
        <v>1</v>
      </c>
      <c r="AO58" s="17">
        <v>1</v>
      </c>
      <c r="AP58" s="17">
        <v>1</v>
      </c>
      <c r="AQ58" s="17">
        <v>1</v>
      </c>
      <c r="AR58" s="17">
        <v>0</v>
      </c>
      <c r="AS58" s="17">
        <v>0</v>
      </c>
      <c r="AT58" s="17">
        <v>1</v>
      </c>
      <c r="AU58" s="17">
        <v>1</v>
      </c>
      <c r="AV58" s="17">
        <v>1</v>
      </c>
      <c r="AW58" s="17">
        <v>1</v>
      </c>
      <c r="AX58" s="17">
        <v>1</v>
      </c>
      <c r="AY58" s="17">
        <v>1</v>
      </c>
      <c r="AZ58" s="17">
        <v>0</v>
      </c>
      <c r="BA58" s="17">
        <v>1</v>
      </c>
      <c r="BB58" s="17">
        <v>1</v>
      </c>
      <c r="BC58" s="17">
        <v>1</v>
      </c>
      <c r="BD58" s="17">
        <v>1</v>
      </c>
      <c r="BE58" s="17">
        <v>1</v>
      </c>
      <c r="BF58" s="17">
        <v>1</v>
      </c>
      <c r="BG58" s="17">
        <v>1</v>
      </c>
      <c r="BH58" s="17">
        <v>1</v>
      </c>
      <c r="BI58" s="17">
        <v>0</v>
      </c>
      <c r="BJ58" s="17">
        <v>1</v>
      </c>
      <c r="BK58" s="17">
        <v>1</v>
      </c>
      <c r="BL58" s="17">
        <v>1</v>
      </c>
      <c r="BM58" s="17">
        <v>1</v>
      </c>
      <c r="BN58" s="17">
        <v>0</v>
      </c>
      <c r="BO58" s="17">
        <v>0</v>
      </c>
      <c r="BP58" s="17">
        <v>1</v>
      </c>
      <c r="BQ58" s="17">
        <v>1</v>
      </c>
      <c r="BR58" s="17">
        <v>1</v>
      </c>
      <c r="BS58" s="17">
        <v>0</v>
      </c>
      <c r="BT58" s="17">
        <v>1</v>
      </c>
      <c r="BU58" s="17">
        <v>1</v>
      </c>
      <c r="BV58" s="17">
        <v>1</v>
      </c>
      <c r="BW58" s="17">
        <v>1</v>
      </c>
      <c r="BX58" s="17">
        <v>1</v>
      </c>
      <c r="BY58" s="17">
        <v>1</v>
      </c>
      <c r="BZ58" s="17">
        <v>0</v>
      </c>
      <c r="CA58" s="17">
        <v>1</v>
      </c>
      <c r="CB58" s="17">
        <v>1</v>
      </c>
      <c r="CC58" s="17">
        <v>0</v>
      </c>
      <c r="CD58" s="17">
        <v>1</v>
      </c>
      <c r="CE58" s="17">
        <v>1</v>
      </c>
      <c r="CF58" s="17">
        <v>0</v>
      </c>
      <c r="CG58" s="114" t="s">
        <v>255</v>
      </c>
      <c r="CH58" s="114" t="s">
        <v>255</v>
      </c>
      <c r="CI58" s="114" t="s">
        <v>255</v>
      </c>
      <c r="CJ58" s="114" t="s">
        <v>255</v>
      </c>
      <c r="CK58" s="115" t="s">
        <v>255</v>
      </c>
      <c r="CL58" s="115" t="s">
        <v>255</v>
      </c>
      <c r="CM58" s="117" t="s">
        <v>255</v>
      </c>
      <c r="CN58" s="114" t="s">
        <v>255</v>
      </c>
      <c r="CO58" s="114" t="s">
        <v>255</v>
      </c>
      <c r="CP58" s="17" t="s">
        <v>255</v>
      </c>
      <c r="CQ58" s="17" t="s">
        <v>255</v>
      </c>
      <c r="CR58" s="17" t="s">
        <v>255</v>
      </c>
      <c r="CS58" s="17" t="s">
        <v>255</v>
      </c>
      <c r="CT58" s="17" t="s">
        <v>255</v>
      </c>
      <c r="CU58" s="17" t="s">
        <v>255</v>
      </c>
      <c r="CV58" s="17" t="s">
        <v>255</v>
      </c>
      <c r="CW58" s="17" t="s">
        <v>255</v>
      </c>
      <c r="CX58" s="17" t="s">
        <v>255</v>
      </c>
      <c r="CY58" s="17" t="s">
        <v>255</v>
      </c>
      <c r="CZ58" s="17" t="s">
        <v>255</v>
      </c>
      <c r="DA58" s="17" t="s">
        <v>255</v>
      </c>
      <c r="DB58" s="17" t="s">
        <v>255</v>
      </c>
      <c r="DC58" s="17" t="s">
        <v>255</v>
      </c>
      <c r="DD58" s="17" t="s">
        <v>255</v>
      </c>
      <c r="DE58" s="17" t="s">
        <v>255</v>
      </c>
      <c r="DF58" s="17" t="s">
        <v>255</v>
      </c>
      <c r="DG58" s="17" t="s">
        <v>255</v>
      </c>
      <c r="DH58" s="17" t="s">
        <v>255</v>
      </c>
      <c r="DI58" s="17" t="s">
        <v>255</v>
      </c>
      <c r="DJ58" s="17" t="s">
        <v>255</v>
      </c>
      <c r="DK58" s="17" t="s">
        <v>255</v>
      </c>
      <c r="DL58" s="17" t="s">
        <v>255</v>
      </c>
      <c r="DM58" s="17" t="s">
        <v>255</v>
      </c>
      <c r="DN58" s="17" t="s">
        <v>255</v>
      </c>
      <c r="DO58" s="17" t="s">
        <v>255</v>
      </c>
      <c r="DP58" s="17" t="s">
        <v>255</v>
      </c>
      <c r="DQ58" s="17" t="s">
        <v>255</v>
      </c>
      <c r="DR58" s="17" t="s">
        <v>255</v>
      </c>
      <c r="DS58" s="17" t="s">
        <v>255</v>
      </c>
      <c r="DT58" s="17" t="s">
        <v>255</v>
      </c>
      <c r="DU58" s="17" t="s">
        <v>255</v>
      </c>
      <c r="DV58" s="17" t="s">
        <v>255</v>
      </c>
      <c r="DW58" s="17" t="s">
        <v>255</v>
      </c>
      <c r="DX58" s="17" t="s">
        <v>255</v>
      </c>
      <c r="DY58" s="17" t="s">
        <v>255</v>
      </c>
      <c r="DZ58" s="17" t="s">
        <v>255</v>
      </c>
      <c r="EA58" s="17" t="s">
        <v>255</v>
      </c>
      <c r="EB58" s="17" t="s">
        <v>255</v>
      </c>
      <c r="EC58" s="17" t="s">
        <v>255</v>
      </c>
      <c r="ED58" s="17" t="s">
        <v>255</v>
      </c>
      <c r="EE58" s="17" t="s">
        <v>255</v>
      </c>
      <c r="EF58" s="17" t="s">
        <v>255</v>
      </c>
      <c r="EG58" s="17" t="s">
        <v>255</v>
      </c>
      <c r="EH58" s="17" t="s">
        <v>255</v>
      </c>
      <c r="EI58" s="17" t="s">
        <v>255</v>
      </c>
      <c r="EJ58" s="17" t="s">
        <v>255</v>
      </c>
      <c r="EK58" s="17" t="s">
        <v>255</v>
      </c>
      <c r="EL58" s="17" t="s">
        <v>255</v>
      </c>
      <c r="EM58" s="17" t="s">
        <v>255</v>
      </c>
      <c r="EN58" s="17" t="s">
        <v>255</v>
      </c>
      <c r="EO58" s="17" t="s">
        <v>255</v>
      </c>
      <c r="EP58" s="17" t="s">
        <v>255</v>
      </c>
      <c r="EQ58" s="17" t="s">
        <v>255</v>
      </c>
      <c r="ER58" s="17" t="s">
        <v>255</v>
      </c>
      <c r="ES58" s="17" t="s">
        <v>255</v>
      </c>
      <c r="ET58" s="17" t="s">
        <v>255</v>
      </c>
      <c r="EU58" s="17" t="s">
        <v>255</v>
      </c>
      <c r="EV58" s="17" t="s">
        <v>255</v>
      </c>
      <c r="EW58" s="114" t="s">
        <v>255</v>
      </c>
      <c r="EX58" s="115" t="s">
        <v>255</v>
      </c>
      <c r="EY58" s="114" t="s">
        <v>255</v>
      </c>
      <c r="EZ58" s="114" t="s">
        <v>255</v>
      </c>
      <c r="FA58" s="114" t="s">
        <v>255</v>
      </c>
      <c r="FB58" s="17" t="s">
        <v>255</v>
      </c>
      <c r="FC58" s="17" t="s">
        <v>255</v>
      </c>
      <c r="FD58" s="17" t="s">
        <v>255</v>
      </c>
      <c r="FE58" s="17" t="s">
        <v>255</v>
      </c>
      <c r="FF58" s="17" t="s">
        <v>255</v>
      </c>
      <c r="FG58" s="17" t="s">
        <v>255</v>
      </c>
      <c r="FH58" s="17" t="s">
        <v>255</v>
      </c>
      <c r="FI58" s="17" t="s">
        <v>255</v>
      </c>
      <c r="FJ58" s="17" t="s">
        <v>255</v>
      </c>
      <c r="FK58" s="17">
        <v>0</v>
      </c>
      <c r="FL58" s="17" t="s">
        <v>255</v>
      </c>
      <c r="FM58" s="17" t="s">
        <v>255</v>
      </c>
      <c r="FN58" s="17" t="s">
        <v>255</v>
      </c>
    </row>
    <row r="59" spans="1:170" ht="16.5" customHeight="1" x14ac:dyDescent="0.15">
      <c r="A59" s="210"/>
      <c r="B59" s="223" t="s">
        <v>60</v>
      </c>
      <c r="C59" s="223"/>
      <c r="D59" s="17">
        <v>0</v>
      </c>
      <c r="E59" s="17">
        <v>0</v>
      </c>
      <c r="F59" s="19">
        <v>1</v>
      </c>
      <c r="G59" s="17">
        <v>0</v>
      </c>
      <c r="H59" s="17">
        <v>1</v>
      </c>
      <c r="I59" s="119">
        <v>1</v>
      </c>
      <c r="J59" s="111">
        <v>1</v>
      </c>
      <c r="K59" s="111">
        <v>0</v>
      </c>
      <c r="L59" s="111">
        <v>0.5</v>
      </c>
      <c r="M59" s="111">
        <v>1</v>
      </c>
      <c r="N59" s="113">
        <v>1</v>
      </c>
      <c r="O59" s="116">
        <v>1</v>
      </c>
      <c r="P59" s="114">
        <v>0</v>
      </c>
      <c r="Q59" s="117">
        <v>0</v>
      </c>
      <c r="R59" s="115">
        <v>0</v>
      </c>
      <c r="S59" s="114">
        <v>0.5</v>
      </c>
      <c r="T59" s="115">
        <v>0.5</v>
      </c>
      <c r="U59" s="114">
        <v>0.5</v>
      </c>
      <c r="V59" s="114">
        <v>0.5</v>
      </c>
      <c r="W59" s="114">
        <v>0</v>
      </c>
      <c r="X59" s="19">
        <v>1</v>
      </c>
      <c r="Y59" s="17">
        <v>0</v>
      </c>
      <c r="Z59" s="19">
        <v>0</v>
      </c>
      <c r="AA59" s="17">
        <v>0</v>
      </c>
      <c r="AB59" s="19">
        <v>0</v>
      </c>
      <c r="AC59" s="17">
        <v>0</v>
      </c>
      <c r="AD59" s="19">
        <v>1</v>
      </c>
      <c r="AE59" s="17">
        <v>0.5</v>
      </c>
      <c r="AF59" s="19">
        <v>0</v>
      </c>
      <c r="AG59" s="17">
        <v>0</v>
      </c>
      <c r="AH59" s="19">
        <v>0.5</v>
      </c>
      <c r="AI59" s="17">
        <v>0</v>
      </c>
      <c r="AJ59" s="19">
        <v>0.5</v>
      </c>
      <c r="AK59" s="17">
        <v>0.5</v>
      </c>
      <c r="AL59" s="19">
        <v>0</v>
      </c>
      <c r="AM59" s="17">
        <v>0</v>
      </c>
      <c r="AN59" s="19">
        <v>0.5</v>
      </c>
      <c r="AO59" s="17">
        <v>0</v>
      </c>
      <c r="AP59" s="19">
        <v>1</v>
      </c>
      <c r="AQ59" s="17">
        <v>0.5</v>
      </c>
      <c r="AR59" s="19">
        <v>0</v>
      </c>
      <c r="AS59" s="17">
        <v>0</v>
      </c>
      <c r="AT59" s="19">
        <v>0</v>
      </c>
      <c r="AU59" s="17">
        <v>0</v>
      </c>
      <c r="AV59" s="19">
        <v>0.5</v>
      </c>
      <c r="AW59" s="17">
        <v>0.5</v>
      </c>
      <c r="AX59" s="19">
        <v>1</v>
      </c>
      <c r="AY59" s="17">
        <v>0.5</v>
      </c>
      <c r="AZ59" s="19">
        <v>0</v>
      </c>
      <c r="BA59" s="17">
        <v>0.5</v>
      </c>
      <c r="BB59" s="19">
        <v>0.5</v>
      </c>
      <c r="BC59" s="17">
        <v>0.5</v>
      </c>
      <c r="BD59" s="19">
        <v>1</v>
      </c>
      <c r="BE59" s="17">
        <v>0</v>
      </c>
      <c r="BF59" s="19">
        <v>0</v>
      </c>
      <c r="BG59" s="17">
        <v>0</v>
      </c>
      <c r="BH59" s="19">
        <v>0</v>
      </c>
      <c r="BI59" s="19">
        <v>0</v>
      </c>
      <c r="BJ59" s="19">
        <v>0.5</v>
      </c>
      <c r="BK59" s="19">
        <v>0</v>
      </c>
      <c r="BL59" s="19">
        <v>0</v>
      </c>
      <c r="BM59" s="19">
        <v>0</v>
      </c>
      <c r="BN59" s="19">
        <v>0</v>
      </c>
      <c r="BO59" s="19">
        <v>0</v>
      </c>
      <c r="BP59" s="19">
        <v>0</v>
      </c>
      <c r="BQ59" s="19">
        <v>0.5</v>
      </c>
      <c r="BR59" s="19">
        <v>0.5</v>
      </c>
      <c r="BS59" s="19">
        <v>0.5</v>
      </c>
      <c r="BT59" s="19">
        <v>0.5</v>
      </c>
      <c r="BU59" s="19">
        <v>0</v>
      </c>
      <c r="BV59" s="19">
        <v>0</v>
      </c>
      <c r="BW59" s="19">
        <v>0</v>
      </c>
      <c r="BX59" s="19">
        <v>0</v>
      </c>
      <c r="BY59" s="19">
        <v>0</v>
      </c>
      <c r="BZ59" s="19">
        <v>0</v>
      </c>
      <c r="CA59" s="19">
        <v>0</v>
      </c>
      <c r="CB59" s="19">
        <v>0.5</v>
      </c>
      <c r="CC59" s="19">
        <v>0</v>
      </c>
      <c r="CD59" s="19">
        <v>0</v>
      </c>
      <c r="CE59" s="19">
        <v>0.5</v>
      </c>
      <c r="CF59" s="19">
        <v>0</v>
      </c>
      <c r="CG59" s="117">
        <v>1</v>
      </c>
      <c r="CH59" s="117">
        <v>1</v>
      </c>
      <c r="CI59" s="117">
        <v>0.5</v>
      </c>
      <c r="CJ59" s="117">
        <v>0.5</v>
      </c>
      <c r="CK59" s="118">
        <v>0.5</v>
      </c>
      <c r="CL59" s="118">
        <v>0.5</v>
      </c>
      <c r="CM59" s="117">
        <v>0.5</v>
      </c>
      <c r="CN59" s="117">
        <v>0.5</v>
      </c>
      <c r="CO59" s="117">
        <v>0.5</v>
      </c>
      <c r="CP59" s="19">
        <v>0</v>
      </c>
      <c r="CQ59" s="19">
        <v>0</v>
      </c>
      <c r="CR59" s="19">
        <v>0</v>
      </c>
      <c r="CS59" s="19">
        <v>0.5</v>
      </c>
      <c r="CT59" s="19">
        <v>1</v>
      </c>
      <c r="CU59" s="19">
        <v>0.5</v>
      </c>
      <c r="CV59" s="19">
        <v>0.5</v>
      </c>
      <c r="CW59" s="19">
        <v>1</v>
      </c>
      <c r="CX59" s="19">
        <v>1</v>
      </c>
      <c r="CY59" s="19">
        <v>1</v>
      </c>
      <c r="CZ59" s="19">
        <v>0</v>
      </c>
      <c r="DA59" s="19">
        <v>0.5</v>
      </c>
      <c r="DB59" s="19">
        <v>0</v>
      </c>
      <c r="DC59" s="19">
        <v>0.5</v>
      </c>
      <c r="DD59" s="19">
        <v>0.5</v>
      </c>
      <c r="DE59" s="19">
        <v>0.5</v>
      </c>
      <c r="DF59" s="19">
        <v>0.5</v>
      </c>
      <c r="DG59" s="19">
        <v>0.5</v>
      </c>
      <c r="DH59" s="19">
        <v>0</v>
      </c>
      <c r="DI59" s="19">
        <v>0.5</v>
      </c>
      <c r="DJ59" s="19">
        <v>0</v>
      </c>
      <c r="DK59" s="19">
        <v>0.5</v>
      </c>
      <c r="DL59" s="19">
        <v>0</v>
      </c>
      <c r="DM59" s="19">
        <v>0.5</v>
      </c>
      <c r="DN59" s="19">
        <v>0</v>
      </c>
      <c r="DO59" s="19">
        <v>0.5</v>
      </c>
      <c r="DP59" s="19">
        <v>1</v>
      </c>
      <c r="DQ59" s="19">
        <v>1</v>
      </c>
      <c r="DR59" s="19">
        <v>0.5</v>
      </c>
      <c r="DS59" s="19">
        <v>0.5</v>
      </c>
      <c r="DT59" s="19">
        <v>0</v>
      </c>
      <c r="DU59" s="19">
        <v>0.5</v>
      </c>
      <c r="DV59" s="19">
        <v>0</v>
      </c>
      <c r="DW59" s="19">
        <v>0</v>
      </c>
      <c r="DX59" s="19">
        <v>0</v>
      </c>
      <c r="DY59" s="19">
        <v>0</v>
      </c>
      <c r="DZ59" s="19">
        <v>0</v>
      </c>
      <c r="EA59" s="19">
        <v>0</v>
      </c>
      <c r="EB59" s="19">
        <v>0</v>
      </c>
      <c r="EC59" s="19">
        <v>0.5</v>
      </c>
      <c r="ED59" s="19">
        <v>0</v>
      </c>
      <c r="EE59" s="19">
        <v>0.5</v>
      </c>
      <c r="EF59" s="19">
        <v>0.5</v>
      </c>
      <c r="EG59" s="19">
        <v>0.5</v>
      </c>
      <c r="EH59" s="19">
        <v>0.5</v>
      </c>
      <c r="EI59" s="19">
        <v>0</v>
      </c>
      <c r="EJ59" s="19">
        <v>0.5</v>
      </c>
      <c r="EK59" s="19">
        <v>0.5</v>
      </c>
      <c r="EL59" s="19">
        <v>0.5</v>
      </c>
      <c r="EM59" s="19">
        <v>0</v>
      </c>
      <c r="EN59" s="19">
        <v>0.5</v>
      </c>
      <c r="EO59" s="19">
        <v>0</v>
      </c>
      <c r="EP59" s="19">
        <v>1</v>
      </c>
      <c r="EQ59" s="19">
        <v>0.5</v>
      </c>
      <c r="ER59" s="19">
        <v>0.5</v>
      </c>
      <c r="ES59" s="19">
        <v>1</v>
      </c>
      <c r="ET59" s="19">
        <v>0</v>
      </c>
      <c r="EU59" s="19">
        <v>0.5</v>
      </c>
      <c r="EV59" s="19">
        <v>0.5</v>
      </c>
      <c r="EW59" s="117">
        <v>0</v>
      </c>
      <c r="EX59" s="118">
        <v>0.5</v>
      </c>
      <c r="EY59" s="117">
        <v>0</v>
      </c>
      <c r="EZ59" s="117">
        <v>0.5</v>
      </c>
      <c r="FA59" s="117">
        <v>0</v>
      </c>
      <c r="FB59" s="19">
        <v>0.5</v>
      </c>
      <c r="FC59" s="19">
        <v>0</v>
      </c>
      <c r="FD59" s="19">
        <v>0</v>
      </c>
      <c r="FE59" s="19">
        <v>0</v>
      </c>
      <c r="FF59" s="19">
        <v>0</v>
      </c>
      <c r="FG59" s="19">
        <v>0.5</v>
      </c>
      <c r="FH59" s="19">
        <v>0</v>
      </c>
      <c r="FI59" s="19">
        <v>0</v>
      </c>
      <c r="FJ59" s="19">
        <v>0</v>
      </c>
      <c r="FK59" s="19">
        <v>0</v>
      </c>
      <c r="FL59" s="19">
        <v>0</v>
      </c>
      <c r="FM59" s="19">
        <v>0</v>
      </c>
      <c r="FN59" s="19">
        <v>0.5</v>
      </c>
    </row>
    <row r="60" spans="1:170" ht="31.5" customHeight="1" x14ac:dyDescent="0.15">
      <c r="A60" s="210"/>
      <c r="B60" s="223" t="s">
        <v>61</v>
      </c>
      <c r="C60" s="223"/>
      <c r="D60" s="17">
        <v>0</v>
      </c>
      <c r="E60" s="17">
        <v>0</v>
      </c>
      <c r="F60" s="17">
        <v>1</v>
      </c>
      <c r="G60" s="17">
        <v>1</v>
      </c>
      <c r="H60" s="17">
        <v>1</v>
      </c>
      <c r="I60" s="111">
        <v>1</v>
      </c>
      <c r="J60" s="111">
        <v>0.5</v>
      </c>
      <c r="K60" s="111">
        <v>0</v>
      </c>
      <c r="L60" s="111">
        <v>1</v>
      </c>
      <c r="M60" s="111">
        <v>1</v>
      </c>
      <c r="N60" s="113">
        <v>1</v>
      </c>
      <c r="O60" s="114">
        <v>1</v>
      </c>
      <c r="P60" s="114">
        <v>0.5</v>
      </c>
      <c r="Q60" s="117">
        <v>0</v>
      </c>
      <c r="R60" s="115">
        <v>0</v>
      </c>
      <c r="S60" s="114">
        <v>0</v>
      </c>
      <c r="T60" s="115">
        <v>0</v>
      </c>
      <c r="U60" s="114">
        <v>0</v>
      </c>
      <c r="V60" s="114">
        <v>0</v>
      </c>
      <c r="W60" s="114">
        <v>1</v>
      </c>
      <c r="X60" s="17">
        <v>0</v>
      </c>
      <c r="Y60" s="17">
        <v>0</v>
      </c>
      <c r="Z60" s="17">
        <v>0</v>
      </c>
      <c r="AA60" s="17">
        <v>0</v>
      </c>
      <c r="AB60" s="17">
        <v>1</v>
      </c>
      <c r="AC60" s="17">
        <v>1</v>
      </c>
      <c r="AD60" s="17">
        <v>1</v>
      </c>
      <c r="AE60" s="17">
        <v>0</v>
      </c>
      <c r="AF60" s="17">
        <v>0</v>
      </c>
      <c r="AG60" s="17">
        <v>0</v>
      </c>
      <c r="AH60" s="17">
        <v>1</v>
      </c>
      <c r="AI60" s="17">
        <v>0</v>
      </c>
      <c r="AJ60" s="17">
        <v>0</v>
      </c>
      <c r="AK60" s="17">
        <v>0</v>
      </c>
      <c r="AL60" s="17">
        <v>0</v>
      </c>
      <c r="AM60" s="17">
        <v>0</v>
      </c>
      <c r="AN60" s="17">
        <v>0</v>
      </c>
      <c r="AO60" s="17">
        <v>0</v>
      </c>
      <c r="AP60" s="17">
        <v>1</v>
      </c>
      <c r="AQ60" s="17">
        <v>0</v>
      </c>
      <c r="AR60" s="17">
        <v>0</v>
      </c>
      <c r="AS60" s="17">
        <v>0</v>
      </c>
      <c r="AT60" s="17">
        <v>0</v>
      </c>
      <c r="AU60" s="17">
        <v>0</v>
      </c>
      <c r="AV60" s="17">
        <v>1</v>
      </c>
      <c r="AW60" s="17">
        <v>1</v>
      </c>
      <c r="AX60" s="17">
        <v>0</v>
      </c>
      <c r="AY60" s="17">
        <v>0</v>
      </c>
      <c r="AZ60" s="17">
        <v>0</v>
      </c>
      <c r="BA60" s="17">
        <v>1</v>
      </c>
      <c r="BB60" s="17">
        <v>1</v>
      </c>
      <c r="BC60" s="17">
        <v>0</v>
      </c>
      <c r="BD60" s="17">
        <v>0</v>
      </c>
      <c r="BE60" s="17">
        <v>0</v>
      </c>
      <c r="BF60" s="17">
        <v>1</v>
      </c>
      <c r="BG60" s="17">
        <v>0</v>
      </c>
      <c r="BH60" s="17">
        <v>1</v>
      </c>
      <c r="BI60" s="17">
        <v>0</v>
      </c>
      <c r="BJ60" s="17">
        <v>1</v>
      </c>
      <c r="BK60" s="17">
        <v>0</v>
      </c>
      <c r="BL60" s="17">
        <v>0</v>
      </c>
      <c r="BM60" s="17">
        <v>0</v>
      </c>
      <c r="BN60" s="17">
        <v>0</v>
      </c>
      <c r="BO60" s="17">
        <v>0</v>
      </c>
      <c r="BP60" s="17">
        <v>0</v>
      </c>
      <c r="BQ60" s="17">
        <v>1</v>
      </c>
      <c r="BR60" s="17">
        <v>0</v>
      </c>
      <c r="BS60" s="17">
        <v>1</v>
      </c>
      <c r="BT60" s="17">
        <v>0.5</v>
      </c>
      <c r="BU60" s="17">
        <v>0</v>
      </c>
      <c r="BV60" s="17">
        <v>0</v>
      </c>
      <c r="BW60" s="17">
        <v>1</v>
      </c>
      <c r="BX60" s="17">
        <v>0</v>
      </c>
      <c r="BY60" s="17">
        <v>1</v>
      </c>
      <c r="BZ60" s="17">
        <v>0</v>
      </c>
      <c r="CA60" s="17">
        <v>0</v>
      </c>
      <c r="CB60" s="17">
        <v>0</v>
      </c>
      <c r="CC60" s="17">
        <v>0</v>
      </c>
      <c r="CD60" s="17">
        <v>0</v>
      </c>
      <c r="CE60" s="17">
        <v>0</v>
      </c>
      <c r="CF60" s="17">
        <v>0</v>
      </c>
      <c r="CG60" s="114">
        <v>1</v>
      </c>
      <c r="CH60" s="114">
        <v>1</v>
      </c>
      <c r="CI60" s="114">
        <v>0</v>
      </c>
      <c r="CJ60" s="114">
        <v>0</v>
      </c>
      <c r="CK60" s="115">
        <v>0</v>
      </c>
      <c r="CL60" s="115">
        <v>0.5</v>
      </c>
      <c r="CM60" s="117">
        <v>0.5</v>
      </c>
      <c r="CN60" s="114">
        <v>0.5</v>
      </c>
      <c r="CO60" s="114">
        <v>1</v>
      </c>
      <c r="CP60" s="17">
        <v>0</v>
      </c>
      <c r="CQ60" s="17">
        <v>1</v>
      </c>
      <c r="CR60" s="17">
        <v>0</v>
      </c>
      <c r="CS60" s="17">
        <v>0</v>
      </c>
      <c r="CT60" s="17">
        <v>1</v>
      </c>
      <c r="CU60" s="17">
        <v>0</v>
      </c>
      <c r="CV60" s="17">
        <v>1</v>
      </c>
      <c r="CW60" s="17">
        <v>0</v>
      </c>
      <c r="CX60" s="17">
        <v>1</v>
      </c>
      <c r="CY60" s="17">
        <v>0</v>
      </c>
      <c r="CZ60" s="17">
        <v>0</v>
      </c>
      <c r="DA60" s="17">
        <v>0</v>
      </c>
      <c r="DB60" s="17">
        <v>0</v>
      </c>
      <c r="DC60" s="17">
        <v>0</v>
      </c>
      <c r="DD60" s="17">
        <v>0.5</v>
      </c>
      <c r="DE60" s="17">
        <v>0.5</v>
      </c>
      <c r="DF60" s="17">
        <v>0.5</v>
      </c>
      <c r="DG60" s="17">
        <v>1</v>
      </c>
      <c r="DH60" s="17">
        <v>0</v>
      </c>
      <c r="DI60" s="17">
        <v>0</v>
      </c>
      <c r="DJ60" s="17">
        <v>0</v>
      </c>
      <c r="DK60" s="17">
        <v>1</v>
      </c>
      <c r="DL60" s="17">
        <v>0</v>
      </c>
      <c r="DM60" s="17">
        <v>0</v>
      </c>
      <c r="DN60" s="17">
        <v>0</v>
      </c>
      <c r="DO60" s="17">
        <v>0</v>
      </c>
      <c r="DP60" s="17">
        <v>0</v>
      </c>
      <c r="DQ60" s="17">
        <v>0</v>
      </c>
      <c r="DR60" s="17">
        <v>0.5</v>
      </c>
      <c r="DS60" s="17">
        <v>0.5</v>
      </c>
      <c r="DT60" s="17">
        <v>0</v>
      </c>
      <c r="DU60" s="17">
        <v>0</v>
      </c>
      <c r="DV60" s="17">
        <v>0</v>
      </c>
      <c r="DW60" s="17">
        <v>0</v>
      </c>
      <c r="DX60" s="17">
        <v>0</v>
      </c>
      <c r="DY60" s="17">
        <v>0</v>
      </c>
      <c r="DZ60" s="17">
        <v>0</v>
      </c>
      <c r="EA60" s="17">
        <v>0</v>
      </c>
      <c r="EB60" s="17">
        <v>0</v>
      </c>
      <c r="EC60" s="17">
        <v>0</v>
      </c>
      <c r="ED60" s="17">
        <v>0</v>
      </c>
      <c r="EE60" s="17">
        <v>1</v>
      </c>
      <c r="EF60" s="17">
        <v>0</v>
      </c>
      <c r="EG60" s="17">
        <v>0</v>
      </c>
      <c r="EH60" s="17">
        <v>0</v>
      </c>
      <c r="EI60" s="17">
        <v>0</v>
      </c>
      <c r="EJ60" s="17">
        <v>0</v>
      </c>
      <c r="EK60" s="17">
        <v>0</v>
      </c>
      <c r="EL60" s="17">
        <v>0</v>
      </c>
      <c r="EM60" s="17">
        <v>0</v>
      </c>
      <c r="EN60" s="17">
        <v>0</v>
      </c>
      <c r="EO60" s="17">
        <v>0.5</v>
      </c>
      <c r="EP60" s="17">
        <v>0</v>
      </c>
      <c r="EQ60" s="17">
        <v>0</v>
      </c>
      <c r="ER60" s="17">
        <v>0</v>
      </c>
      <c r="ES60" s="17">
        <v>1</v>
      </c>
      <c r="ET60" s="17">
        <v>0</v>
      </c>
      <c r="EU60" s="17">
        <v>0</v>
      </c>
      <c r="EV60" s="17">
        <v>0</v>
      </c>
      <c r="EW60" s="114">
        <v>0</v>
      </c>
      <c r="EX60" s="115">
        <v>1</v>
      </c>
      <c r="EY60" s="114">
        <v>0</v>
      </c>
      <c r="EZ60" s="117">
        <v>1</v>
      </c>
      <c r="FA60" s="114">
        <v>1</v>
      </c>
      <c r="FB60" s="17">
        <v>1</v>
      </c>
      <c r="FC60" s="17">
        <v>0</v>
      </c>
      <c r="FD60" s="17">
        <v>0</v>
      </c>
      <c r="FE60" s="17">
        <v>0</v>
      </c>
      <c r="FF60" s="17">
        <v>0</v>
      </c>
      <c r="FG60" s="17">
        <v>0.5</v>
      </c>
      <c r="FH60" s="17">
        <v>0</v>
      </c>
      <c r="FI60" s="17">
        <v>0.5</v>
      </c>
      <c r="FJ60" s="17">
        <v>0.5</v>
      </c>
      <c r="FK60" s="17">
        <v>0</v>
      </c>
      <c r="FL60" s="17">
        <v>0</v>
      </c>
      <c r="FM60" s="17">
        <v>1</v>
      </c>
      <c r="FN60" s="17">
        <v>0</v>
      </c>
    </row>
    <row r="61" spans="1:170" ht="38.25" customHeight="1" x14ac:dyDescent="0.15">
      <c r="A61" s="210"/>
      <c r="B61" s="224" t="s">
        <v>62</v>
      </c>
      <c r="C61" s="224"/>
      <c r="D61" s="17">
        <v>0</v>
      </c>
      <c r="E61" s="17">
        <v>0</v>
      </c>
      <c r="F61" s="17">
        <v>1</v>
      </c>
      <c r="G61" s="17">
        <v>0</v>
      </c>
      <c r="H61" s="17">
        <v>1</v>
      </c>
      <c r="I61" s="119">
        <v>1</v>
      </c>
      <c r="J61" s="111">
        <v>1</v>
      </c>
      <c r="K61" s="111">
        <v>0</v>
      </c>
      <c r="L61" s="111">
        <v>0</v>
      </c>
      <c r="M61" s="111">
        <v>0</v>
      </c>
      <c r="N61" s="113">
        <v>1</v>
      </c>
      <c r="O61" s="114">
        <v>1</v>
      </c>
      <c r="P61" s="114">
        <v>0.5</v>
      </c>
      <c r="Q61" s="117">
        <v>0</v>
      </c>
      <c r="R61" s="115">
        <v>0</v>
      </c>
      <c r="S61" s="114">
        <v>0.5</v>
      </c>
      <c r="T61" s="115">
        <v>0</v>
      </c>
      <c r="U61" s="114">
        <v>0</v>
      </c>
      <c r="V61" s="114">
        <v>0</v>
      </c>
      <c r="W61" s="114">
        <v>0</v>
      </c>
      <c r="X61" s="17">
        <v>0</v>
      </c>
      <c r="Y61" s="19">
        <v>0</v>
      </c>
      <c r="Z61" s="17">
        <v>0</v>
      </c>
      <c r="AA61" s="19">
        <v>0</v>
      </c>
      <c r="AB61" s="17">
        <v>0</v>
      </c>
      <c r="AC61" s="19">
        <v>0</v>
      </c>
      <c r="AD61" s="17">
        <v>1</v>
      </c>
      <c r="AE61" s="19">
        <v>0</v>
      </c>
      <c r="AF61" s="17">
        <v>0</v>
      </c>
      <c r="AG61" s="19">
        <v>0</v>
      </c>
      <c r="AH61" s="17">
        <v>0</v>
      </c>
      <c r="AI61" s="19">
        <v>0</v>
      </c>
      <c r="AJ61" s="17">
        <v>0</v>
      </c>
      <c r="AK61" s="19">
        <v>0</v>
      </c>
      <c r="AL61" s="17">
        <v>0</v>
      </c>
      <c r="AM61" s="19">
        <v>0</v>
      </c>
      <c r="AN61" s="17">
        <v>0</v>
      </c>
      <c r="AO61" s="19">
        <v>0</v>
      </c>
      <c r="AP61" s="17">
        <v>0.5</v>
      </c>
      <c r="AQ61" s="19">
        <v>0</v>
      </c>
      <c r="AR61" s="17">
        <v>0</v>
      </c>
      <c r="AS61" s="19">
        <v>0</v>
      </c>
      <c r="AT61" s="17">
        <v>0</v>
      </c>
      <c r="AU61" s="19">
        <v>0</v>
      </c>
      <c r="AV61" s="17">
        <v>1</v>
      </c>
      <c r="AW61" s="19">
        <v>1</v>
      </c>
      <c r="AX61" s="17">
        <v>0</v>
      </c>
      <c r="AY61" s="19">
        <v>0</v>
      </c>
      <c r="AZ61" s="17">
        <v>0</v>
      </c>
      <c r="BA61" s="19">
        <v>1</v>
      </c>
      <c r="BB61" s="17">
        <v>0</v>
      </c>
      <c r="BC61" s="19">
        <v>0</v>
      </c>
      <c r="BD61" s="17">
        <v>0</v>
      </c>
      <c r="BE61" s="19">
        <v>0</v>
      </c>
      <c r="BF61" s="17">
        <v>0</v>
      </c>
      <c r="BG61" s="19">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1</v>
      </c>
      <c r="CE61" s="17">
        <v>0</v>
      </c>
      <c r="CF61" s="17">
        <v>0</v>
      </c>
      <c r="CG61" s="114">
        <v>1</v>
      </c>
      <c r="CH61" s="114">
        <v>1</v>
      </c>
      <c r="CI61" s="114">
        <v>0</v>
      </c>
      <c r="CJ61" s="114">
        <v>0.5</v>
      </c>
      <c r="CK61" s="115">
        <v>0.5</v>
      </c>
      <c r="CL61" s="115">
        <v>0.5</v>
      </c>
      <c r="CM61" s="117">
        <v>0.5</v>
      </c>
      <c r="CN61" s="114">
        <v>0.5</v>
      </c>
      <c r="CO61" s="114">
        <v>0.5</v>
      </c>
      <c r="CP61" s="17">
        <v>0.5</v>
      </c>
      <c r="CQ61" s="17">
        <v>0</v>
      </c>
      <c r="CR61" s="17">
        <v>0</v>
      </c>
      <c r="CS61" s="19">
        <v>1</v>
      </c>
      <c r="CT61" s="17">
        <v>1</v>
      </c>
      <c r="CU61" s="17">
        <v>0</v>
      </c>
      <c r="CV61" s="17">
        <v>0</v>
      </c>
      <c r="CW61" s="17">
        <v>1</v>
      </c>
      <c r="CX61" s="17">
        <v>1</v>
      </c>
      <c r="CY61" s="17">
        <v>0.5</v>
      </c>
      <c r="CZ61" s="17">
        <v>0</v>
      </c>
      <c r="DA61" s="17">
        <v>0</v>
      </c>
      <c r="DB61" s="17">
        <v>0</v>
      </c>
      <c r="DC61" s="17">
        <v>0</v>
      </c>
      <c r="DD61" s="17">
        <v>1</v>
      </c>
      <c r="DE61" s="17">
        <v>0</v>
      </c>
      <c r="DF61" s="17">
        <v>1</v>
      </c>
      <c r="DG61" s="17">
        <v>0.5</v>
      </c>
      <c r="DH61" s="17">
        <v>0</v>
      </c>
      <c r="DI61" s="17">
        <v>0.5</v>
      </c>
      <c r="DJ61" s="17">
        <v>0</v>
      </c>
      <c r="DK61" s="17">
        <v>0.5</v>
      </c>
      <c r="DL61" s="17">
        <v>0</v>
      </c>
      <c r="DM61" s="17">
        <v>0.5</v>
      </c>
      <c r="DN61" s="17">
        <v>0</v>
      </c>
      <c r="DO61" s="17">
        <v>0.5</v>
      </c>
      <c r="DP61" s="17">
        <v>1</v>
      </c>
      <c r="DQ61" s="17">
        <v>0.5</v>
      </c>
      <c r="DR61" s="17">
        <v>0.5</v>
      </c>
      <c r="DS61" s="17">
        <v>0.5</v>
      </c>
      <c r="DT61" s="17">
        <v>0</v>
      </c>
      <c r="DU61" s="17">
        <v>0</v>
      </c>
      <c r="DV61" s="17">
        <v>0</v>
      </c>
      <c r="DW61" s="17">
        <v>0</v>
      </c>
      <c r="DX61" s="17">
        <v>0</v>
      </c>
      <c r="DY61" s="17">
        <v>0</v>
      </c>
      <c r="DZ61" s="17">
        <v>0</v>
      </c>
      <c r="EA61" s="17">
        <v>0.5</v>
      </c>
      <c r="EB61" s="17">
        <v>0</v>
      </c>
      <c r="EC61" s="17">
        <v>0.5</v>
      </c>
      <c r="ED61" s="17">
        <v>0</v>
      </c>
      <c r="EE61" s="17">
        <v>0</v>
      </c>
      <c r="EF61" s="17">
        <v>0.5</v>
      </c>
      <c r="EG61" s="17">
        <v>0.5</v>
      </c>
      <c r="EH61" s="17">
        <v>0.5</v>
      </c>
      <c r="EI61" s="17">
        <v>0</v>
      </c>
      <c r="EJ61" s="17">
        <v>0</v>
      </c>
      <c r="EK61" s="17">
        <v>0</v>
      </c>
      <c r="EL61" s="17">
        <v>0</v>
      </c>
      <c r="EM61" s="17">
        <v>0</v>
      </c>
      <c r="EN61" s="17">
        <v>0.5</v>
      </c>
      <c r="EO61" s="17">
        <v>0</v>
      </c>
      <c r="EP61" s="17">
        <v>0</v>
      </c>
      <c r="EQ61" s="17">
        <v>0.5</v>
      </c>
      <c r="ER61" s="17">
        <v>0</v>
      </c>
      <c r="ES61" s="17">
        <v>1</v>
      </c>
      <c r="ET61" s="17">
        <v>0</v>
      </c>
      <c r="EU61" s="17">
        <v>1</v>
      </c>
      <c r="EV61" s="17">
        <v>1</v>
      </c>
      <c r="EW61" s="114">
        <v>0</v>
      </c>
      <c r="EX61" s="115">
        <v>0</v>
      </c>
      <c r="EY61" s="114">
        <v>0</v>
      </c>
      <c r="EZ61" s="117">
        <v>0.5</v>
      </c>
      <c r="FA61" s="114">
        <v>0</v>
      </c>
      <c r="FB61" s="17">
        <v>0</v>
      </c>
      <c r="FC61" s="17">
        <v>0</v>
      </c>
      <c r="FD61" s="17">
        <v>0</v>
      </c>
      <c r="FE61" s="17">
        <v>0</v>
      </c>
      <c r="FF61" s="17">
        <v>0</v>
      </c>
      <c r="FG61" s="17">
        <v>0.5</v>
      </c>
      <c r="FH61" s="17">
        <v>0</v>
      </c>
      <c r="FI61" s="17">
        <v>0</v>
      </c>
      <c r="FJ61" s="17">
        <v>0</v>
      </c>
      <c r="FK61" s="17">
        <v>0</v>
      </c>
      <c r="FL61" s="17">
        <v>0</v>
      </c>
      <c r="FM61" s="17">
        <v>1</v>
      </c>
      <c r="FN61" s="17">
        <v>0</v>
      </c>
    </row>
    <row r="62" spans="1:170" s="31" customFormat="1" ht="15.75" customHeight="1" x14ac:dyDescent="0.15">
      <c r="A62" s="210"/>
      <c r="B62" s="222" t="s">
        <v>63</v>
      </c>
      <c r="C62" s="222"/>
      <c r="D62" s="19">
        <v>0</v>
      </c>
      <c r="E62" s="19">
        <v>0</v>
      </c>
      <c r="F62" s="19">
        <v>1</v>
      </c>
      <c r="G62" s="19">
        <v>1</v>
      </c>
      <c r="H62" s="19">
        <v>1</v>
      </c>
      <c r="I62" s="119">
        <v>1</v>
      </c>
      <c r="J62" s="112">
        <v>0</v>
      </c>
      <c r="K62" s="112">
        <v>0</v>
      </c>
      <c r="L62" s="112">
        <v>1</v>
      </c>
      <c r="M62" s="112">
        <v>1</v>
      </c>
      <c r="N62" s="113">
        <v>1</v>
      </c>
      <c r="O62" s="116">
        <v>1</v>
      </c>
      <c r="P62" s="116">
        <v>0.5</v>
      </c>
      <c r="Q62" s="117">
        <v>0</v>
      </c>
      <c r="R62" s="122">
        <v>0</v>
      </c>
      <c r="S62" s="116">
        <v>0</v>
      </c>
      <c r="T62" s="122">
        <v>0</v>
      </c>
      <c r="U62" s="116">
        <v>0.5</v>
      </c>
      <c r="V62" s="116">
        <v>0.5</v>
      </c>
      <c r="W62" s="116">
        <v>1</v>
      </c>
      <c r="X62" s="19">
        <v>0</v>
      </c>
      <c r="Y62" s="19">
        <v>0</v>
      </c>
      <c r="Z62" s="19">
        <v>0</v>
      </c>
      <c r="AA62" s="19">
        <v>0</v>
      </c>
      <c r="AB62" s="19">
        <v>0</v>
      </c>
      <c r="AC62" s="19">
        <v>0</v>
      </c>
      <c r="AD62" s="19">
        <v>1</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0</v>
      </c>
      <c r="AV62" s="19">
        <v>1</v>
      </c>
      <c r="AW62" s="19">
        <v>1</v>
      </c>
      <c r="AX62" s="19">
        <v>0</v>
      </c>
      <c r="AY62" s="19">
        <v>0</v>
      </c>
      <c r="AZ62" s="19">
        <v>0</v>
      </c>
      <c r="BA62" s="19">
        <v>1</v>
      </c>
      <c r="BB62" s="19">
        <v>1</v>
      </c>
      <c r="BC62" s="19">
        <v>0</v>
      </c>
      <c r="BD62" s="19">
        <v>0</v>
      </c>
      <c r="BE62" s="19">
        <v>0</v>
      </c>
      <c r="BF62" s="19">
        <v>1</v>
      </c>
      <c r="BG62" s="19">
        <v>0</v>
      </c>
      <c r="BH62" s="19">
        <v>0</v>
      </c>
      <c r="BI62" s="19">
        <v>0</v>
      </c>
      <c r="BJ62" s="19">
        <v>0</v>
      </c>
      <c r="BK62" s="19">
        <v>0</v>
      </c>
      <c r="BL62" s="19">
        <v>0</v>
      </c>
      <c r="BM62" s="19">
        <v>0</v>
      </c>
      <c r="BN62" s="19">
        <v>0</v>
      </c>
      <c r="BO62" s="19">
        <v>0</v>
      </c>
      <c r="BP62" s="19">
        <v>0</v>
      </c>
      <c r="BQ62" s="19">
        <v>1</v>
      </c>
      <c r="BR62" s="19">
        <v>0</v>
      </c>
      <c r="BS62" s="19">
        <v>0</v>
      </c>
      <c r="BT62" s="19">
        <v>0</v>
      </c>
      <c r="BU62" s="19">
        <v>0</v>
      </c>
      <c r="BV62" s="19">
        <v>0</v>
      </c>
      <c r="BW62" s="19">
        <v>0</v>
      </c>
      <c r="BX62" s="19">
        <v>0</v>
      </c>
      <c r="BY62" s="19">
        <v>1</v>
      </c>
      <c r="BZ62" s="19">
        <v>0</v>
      </c>
      <c r="CA62" s="19">
        <v>0</v>
      </c>
      <c r="CB62" s="19">
        <v>0</v>
      </c>
      <c r="CC62" s="19">
        <v>0</v>
      </c>
      <c r="CD62" s="19">
        <v>0</v>
      </c>
      <c r="CE62" s="19">
        <v>0</v>
      </c>
      <c r="CF62" s="19">
        <v>0</v>
      </c>
      <c r="CG62" s="116">
        <v>1</v>
      </c>
      <c r="CH62" s="116">
        <v>1</v>
      </c>
      <c r="CI62" s="116">
        <v>0</v>
      </c>
      <c r="CJ62" s="116">
        <v>0.5</v>
      </c>
      <c r="CK62" s="122">
        <v>0</v>
      </c>
      <c r="CL62" s="122">
        <v>1</v>
      </c>
      <c r="CM62" s="117">
        <v>0.5</v>
      </c>
      <c r="CN62" s="116">
        <v>0.5</v>
      </c>
      <c r="CO62" s="116">
        <v>0.5</v>
      </c>
      <c r="CP62" s="19">
        <v>0</v>
      </c>
      <c r="CQ62" s="19">
        <v>0</v>
      </c>
      <c r="CR62" s="19">
        <v>0</v>
      </c>
      <c r="CS62" s="19">
        <v>0</v>
      </c>
      <c r="CT62" s="19">
        <v>1</v>
      </c>
      <c r="CU62" s="19">
        <v>0</v>
      </c>
      <c r="CV62" s="19">
        <v>0.5</v>
      </c>
      <c r="CW62" s="19">
        <v>0</v>
      </c>
      <c r="CX62" s="19">
        <v>1</v>
      </c>
      <c r="CY62" s="19">
        <v>0</v>
      </c>
      <c r="CZ62" s="19">
        <v>1</v>
      </c>
      <c r="DA62" s="19">
        <v>0</v>
      </c>
      <c r="DB62" s="19">
        <v>0</v>
      </c>
      <c r="DC62" s="19">
        <v>0</v>
      </c>
      <c r="DD62" s="19">
        <v>1</v>
      </c>
      <c r="DE62" s="19">
        <v>0.5</v>
      </c>
      <c r="DF62" s="19">
        <v>0</v>
      </c>
      <c r="DG62" s="19">
        <v>0.5</v>
      </c>
      <c r="DH62" s="19">
        <v>0</v>
      </c>
      <c r="DI62" s="19">
        <v>0</v>
      </c>
      <c r="DJ62" s="19">
        <v>0</v>
      </c>
      <c r="DK62" s="19">
        <v>0</v>
      </c>
      <c r="DL62" s="19">
        <v>0</v>
      </c>
      <c r="DM62" s="19">
        <v>0</v>
      </c>
      <c r="DN62" s="19">
        <v>0</v>
      </c>
      <c r="DO62" s="19">
        <v>0</v>
      </c>
      <c r="DP62" s="19">
        <v>0</v>
      </c>
      <c r="DQ62" s="19">
        <v>0</v>
      </c>
      <c r="DR62" s="19">
        <v>0</v>
      </c>
      <c r="DS62" s="19">
        <v>0.5</v>
      </c>
      <c r="DT62" s="19">
        <v>0</v>
      </c>
      <c r="DU62" s="19">
        <v>0</v>
      </c>
      <c r="DV62" s="19">
        <v>0</v>
      </c>
      <c r="DW62" s="19">
        <v>0</v>
      </c>
      <c r="DX62" s="19">
        <v>0</v>
      </c>
      <c r="DY62" s="19">
        <v>0</v>
      </c>
      <c r="DZ62" s="19">
        <v>0</v>
      </c>
      <c r="EA62" s="19">
        <v>0</v>
      </c>
      <c r="EB62" s="19">
        <v>0</v>
      </c>
      <c r="EC62" s="19">
        <v>0</v>
      </c>
      <c r="ED62" s="19">
        <v>0</v>
      </c>
      <c r="EE62" s="19">
        <v>1</v>
      </c>
      <c r="EF62" s="19">
        <v>0</v>
      </c>
      <c r="EG62" s="19">
        <v>0</v>
      </c>
      <c r="EH62" s="19">
        <v>0</v>
      </c>
      <c r="EI62" s="19">
        <v>0</v>
      </c>
      <c r="EJ62" s="19">
        <v>0</v>
      </c>
      <c r="EK62" s="19">
        <v>0</v>
      </c>
      <c r="EL62" s="19">
        <v>0</v>
      </c>
      <c r="EM62" s="19">
        <v>0</v>
      </c>
      <c r="EN62" s="19">
        <v>0</v>
      </c>
      <c r="EO62" s="19">
        <v>0</v>
      </c>
      <c r="EP62" s="19">
        <v>0</v>
      </c>
      <c r="EQ62" s="19">
        <v>0</v>
      </c>
      <c r="ER62" s="19">
        <v>0</v>
      </c>
      <c r="ES62" s="19">
        <v>0.5</v>
      </c>
      <c r="ET62" s="19">
        <v>0</v>
      </c>
      <c r="EU62" s="19">
        <v>0</v>
      </c>
      <c r="EV62" s="19">
        <v>0</v>
      </c>
      <c r="EW62" s="116">
        <v>0</v>
      </c>
      <c r="EX62" s="122">
        <v>1</v>
      </c>
      <c r="EY62" s="116">
        <v>0</v>
      </c>
      <c r="EZ62" s="117">
        <v>1</v>
      </c>
      <c r="FA62" s="116">
        <v>1</v>
      </c>
      <c r="FB62" s="19">
        <v>1</v>
      </c>
      <c r="FC62" s="19">
        <v>0</v>
      </c>
      <c r="FD62" s="19">
        <v>0</v>
      </c>
      <c r="FE62" s="19">
        <v>0</v>
      </c>
      <c r="FF62" s="19">
        <v>0</v>
      </c>
      <c r="FG62" s="19">
        <v>0.5</v>
      </c>
      <c r="FH62" s="19">
        <v>0</v>
      </c>
      <c r="FI62" s="19">
        <v>0</v>
      </c>
      <c r="FJ62" s="19">
        <v>0</v>
      </c>
      <c r="FK62" s="19">
        <v>0</v>
      </c>
      <c r="FL62" s="19">
        <v>0</v>
      </c>
      <c r="FM62" s="19">
        <v>0</v>
      </c>
      <c r="FN62" s="19">
        <v>0</v>
      </c>
    </row>
    <row r="63" spans="1:170" ht="30" customHeight="1" x14ac:dyDescent="0.15">
      <c r="A63" s="210"/>
      <c r="B63" s="223" t="s">
        <v>64</v>
      </c>
      <c r="C63" s="223"/>
      <c r="D63" s="19">
        <v>1</v>
      </c>
      <c r="E63" s="19">
        <v>0</v>
      </c>
      <c r="F63" s="19">
        <v>0</v>
      </c>
      <c r="G63" s="19">
        <v>1</v>
      </c>
      <c r="H63" s="19">
        <v>0</v>
      </c>
      <c r="I63" s="119">
        <v>1</v>
      </c>
      <c r="J63" s="112">
        <v>0</v>
      </c>
      <c r="K63" s="112">
        <v>0</v>
      </c>
      <c r="L63" s="112">
        <v>0</v>
      </c>
      <c r="M63" s="112">
        <v>0</v>
      </c>
      <c r="N63" s="113">
        <v>1</v>
      </c>
      <c r="O63" s="116">
        <v>1</v>
      </c>
      <c r="P63" s="114">
        <v>1</v>
      </c>
      <c r="Q63" s="114">
        <v>0</v>
      </c>
      <c r="R63" s="115">
        <v>0</v>
      </c>
      <c r="S63" s="114">
        <v>0</v>
      </c>
      <c r="T63" s="115">
        <v>0</v>
      </c>
      <c r="U63" s="114">
        <v>0</v>
      </c>
      <c r="V63" s="114">
        <v>0</v>
      </c>
      <c r="W63" s="114">
        <v>0</v>
      </c>
      <c r="X63" s="19">
        <v>0</v>
      </c>
      <c r="Y63" s="19">
        <v>0</v>
      </c>
      <c r="Z63" s="19">
        <v>0</v>
      </c>
      <c r="AA63" s="19">
        <v>0</v>
      </c>
      <c r="AB63" s="19">
        <v>1</v>
      </c>
      <c r="AC63" s="19">
        <v>0</v>
      </c>
      <c r="AD63" s="19">
        <v>1</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1</v>
      </c>
      <c r="AX63" s="19">
        <v>0</v>
      </c>
      <c r="AY63" s="19">
        <v>0</v>
      </c>
      <c r="AZ63" s="19">
        <v>0</v>
      </c>
      <c r="BA63" s="19">
        <v>1</v>
      </c>
      <c r="BB63" s="19">
        <v>0</v>
      </c>
      <c r="BC63" s="19">
        <v>0</v>
      </c>
      <c r="BD63" s="19">
        <v>0</v>
      </c>
      <c r="BE63" s="19">
        <v>0</v>
      </c>
      <c r="BF63" s="19">
        <v>0</v>
      </c>
      <c r="BG63" s="19">
        <v>1</v>
      </c>
      <c r="BH63" s="19">
        <v>1</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1</v>
      </c>
      <c r="BZ63" s="19">
        <v>0</v>
      </c>
      <c r="CA63" s="19">
        <v>0</v>
      </c>
      <c r="CB63" s="19">
        <v>0</v>
      </c>
      <c r="CC63" s="19">
        <v>0</v>
      </c>
      <c r="CD63" s="19">
        <v>0</v>
      </c>
      <c r="CE63" s="19">
        <v>1</v>
      </c>
      <c r="CF63" s="19">
        <v>0</v>
      </c>
      <c r="CG63" s="114">
        <v>1</v>
      </c>
      <c r="CH63" s="114">
        <v>1</v>
      </c>
      <c r="CI63" s="114">
        <v>0</v>
      </c>
      <c r="CJ63" s="114">
        <v>1</v>
      </c>
      <c r="CK63" s="115">
        <v>0</v>
      </c>
      <c r="CL63" s="115">
        <v>0</v>
      </c>
      <c r="CM63" s="117">
        <v>0</v>
      </c>
      <c r="CN63" s="114">
        <v>0</v>
      </c>
      <c r="CO63" s="114">
        <v>1</v>
      </c>
      <c r="CP63" s="19">
        <v>0</v>
      </c>
      <c r="CQ63" s="19">
        <v>1</v>
      </c>
      <c r="CR63" s="19">
        <v>0</v>
      </c>
      <c r="CS63" s="19">
        <v>0</v>
      </c>
      <c r="CT63" s="19">
        <v>1</v>
      </c>
      <c r="CU63" s="19">
        <v>1</v>
      </c>
      <c r="CV63" s="19">
        <v>1</v>
      </c>
      <c r="CW63" s="19">
        <v>1</v>
      </c>
      <c r="CX63" s="19">
        <v>1</v>
      </c>
      <c r="CY63" s="19">
        <v>1</v>
      </c>
      <c r="CZ63" s="19">
        <v>0</v>
      </c>
      <c r="DA63" s="19">
        <v>0</v>
      </c>
      <c r="DB63" s="19">
        <v>0</v>
      </c>
      <c r="DC63" s="19">
        <v>1</v>
      </c>
      <c r="DD63" s="19">
        <v>1</v>
      </c>
      <c r="DE63" s="19">
        <v>1</v>
      </c>
      <c r="DF63" s="19">
        <v>1</v>
      </c>
      <c r="DG63" s="19">
        <v>1</v>
      </c>
      <c r="DH63" s="19">
        <v>0</v>
      </c>
      <c r="DI63" s="19">
        <v>0</v>
      </c>
      <c r="DJ63" s="19">
        <v>0</v>
      </c>
      <c r="DK63" s="19">
        <v>1</v>
      </c>
      <c r="DL63" s="19">
        <v>1</v>
      </c>
      <c r="DM63" s="19">
        <v>1</v>
      </c>
      <c r="DN63" s="19">
        <v>0</v>
      </c>
      <c r="DO63" s="19">
        <v>0</v>
      </c>
      <c r="DP63" s="19">
        <v>0</v>
      </c>
      <c r="DQ63" s="19">
        <v>1</v>
      </c>
      <c r="DR63" s="19">
        <v>1</v>
      </c>
      <c r="DS63" s="19">
        <v>0</v>
      </c>
      <c r="DT63" s="19">
        <v>0</v>
      </c>
      <c r="DU63" s="19">
        <v>1</v>
      </c>
      <c r="DV63" s="19">
        <v>0</v>
      </c>
      <c r="DW63" s="19">
        <v>0</v>
      </c>
      <c r="DX63" s="19">
        <v>0</v>
      </c>
      <c r="DY63" s="19">
        <v>0</v>
      </c>
      <c r="DZ63" s="19">
        <v>0</v>
      </c>
      <c r="EA63" s="19">
        <v>0</v>
      </c>
      <c r="EB63" s="19">
        <v>1</v>
      </c>
      <c r="EC63" s="19">
        <v>0</v>
      </c>
      <c r="ED63" s="19">
        <v>1</v>
      </c>
      <c r="EE63" s="19">
        <v>1</v>
      </c>
      <c r="EF63" s="19">
        <v>0</v>
      </c>
      <c r="EG63" s="19">
        <v>0</v>
      </c>
      <c r="EH63" s="19">
        <v>1</v>
      </c>
      <c r="EI63" s="19">
        <v>0</v>
      </c>
      <c r="EJ63" s="19">
        <v>0</v>
      </c>
      <c r="EK63" s="19">
        <v>0</v>
      </c>
      <c r="EL63" s="19">
        <v>1</v>
      </c>
      <c r="EM63" s="19">
        <v>0</v>
      </c>
      <c r="EN63" s="19">
        <v>1</v>
      </c>
      <c r="EO63" s="19">
        <v>0</v>
      </c>
      <c r="EP63" s="19">
        <v>1</v>
      </c>
      <c r="EQ63" s="19">
        <v>1</v>
      </c>
      <c r="ER63" s="19">
        <v>1</v>
      </c>
      <c r="ES63" s="19">
        <v>1</v>
      </c>
      <c r="ET63" s="19">
        <v>0</v>
      </c>
      <c r="EU63" s="19">
        <v>1</v>
      </c>
      <c r="EV63" s="19">
        <v>0</v>
      </c>
      <c r="EW63" s="114">
        <v>0</v>
      </c>
      <c r="EX63" s="115">
        <v>0</v>
      </c>
      <c r="EY63" s="114">
        <v>0</v>
      </c>
      <c r="EZ63" s="117">
        <v>1</v>
      </c>
      <c r="FA63" s="114">
        <v>0</v>
      </c>
      <c r="FB63" s="19">
        <v>1</v>
      </c>
      <c r="FC63" s="19">
        <v>0</v>
      </c>
      <c r="FD63" s="19">
        <v>0</v>
      </c>
      <c r="FE63" s="19">
        <v>0</v>
      </c>
      <c r="FF63" s="19">
        <v>0</v>
      </c>
      <c r="FG63" s="19">
        <v>1</v>
      </c>
      <c r="FH63" s="19">
        <v>0</v>
      </c>
      <c r="FI63" s="19">
        <v>0</v>
      </c>
      <c r="FJ63" s="19">
        <v>0</v>
      </c>
      <c r="FK63" s="19">
        <v>1</v>
      </c>
      <c r="FL63" s="19">
        <v>1</v>
      </c>
      <c r="FM63" s="19">
        <v>1</v>
      </c>
      <c r="FN63" s="19">
        <v>0</v>
      </c>
    </row>
    <row r="64" spans="1:170" ht="62.25" customHeight="1" x14ac:dyDescent="0.15">
      <c r="A64" s="210"/>
      <c r="B64" s="223" t="s">
        <v>65</v>
      </c>
      <c r="C64" s="223"/>
      <c r="D64" s="19">
        <v>0</v>
      </c>
      <c r="E64" s="19">
        <v>0</v>
      </c>
      <c r="F64" s="17">
        <v>1</v>
      </c>
      <c r="G64" s="17">
        <v>0</v>
      </c>
      <c r="H64" s="17">
        <v>0</v>
      </c>
      <c r="I64" s="119">
        <v>1</v>
      </c>
      <c r="J64" s="112">
        <v>0</v>
      </c>
      <c r="K64" s="111">
        <v>0</v>
      </c>
      <c r="L64" s="111">
        <v>1</v>
      </c>
      <c r="M64" s="111">
        <v>0</v>
      </c>
      <c r="N64" s="113">
        <v>1</v>
      </c>
      <c r="O64" s="114">
        <v>0</v>
      </c>
      <c r="P64" s="114">
        <v>1</v>
      </c>
      <c r="Q64" s="114">
        <v>0</v>
      </c>
      <c r="R64" s="115">
        <v>0</v>
      </c>
      <c r="S64" s="114">
        <v>0</v>
      </c>
      <c r="T64" s="115">
        <v>0</v>
      </c>
      <c r="U64" s="114">
        <v>0</v>
      </c>
      <c r="V64" s="114">
        <v>0</v>
      </c>
      <c r="W64" s="114">
        <v>0</v>
      </c>
      <c r="X64" s="17">
        <v>0</v>
      </c>
      <c r="Y64" s="17">
        <v>0</v>
      </c>
      <c r="Z64" s="17">
        <v>0</v>
      </c>
      <c r="AA64" s="17">
        <v>0</v>
      </c>
      <c r="AB64" s="17">
        <v>0</v>
      </c>
      <c r="AC64" s="17">
        <v>0</v>
      </c>
      <c r="AD64" s="17">
        <v>1</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v>
      </c>
      <c r="AX64" s="17">
        <v>0</v>
      </c>
      <c r="AY64" s="17">
        <v>0</v>
      </c>
      <c r="AZ64" s="17">
        <v>0</v>
      </c>
      <c r="BA64" s="17">
        <v>1</v>
      </c>
      <c r="BB64" s="17">
        <v>0</v>
      </c>
      <c r="BC64" s="17">
        <v>0</v>
      </c>
      <c r="BD64" s="17">
        <v>1</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14">
        <v>1</v>
      </c>
      <c r="CH64" s="114">
        <v>1</v>
      </c>
      <c r="CI64" s="114">
        <v>0</v>
      </c>
      <c r="CJ64" s="114">
        <v>1</v>
      </c>
      <c r="CK64" s="115">
        <v>0</v>
      </c>
      <c r="CL64" s="115">
        <v>0</v>
      </c>
      <c r="CM64" s="117">
        <v>1</v>
      </c>
      <c r="CN64" s="114">
        <v>1</v>
      </c>
      <c r="CO64" s="114">
        <v>1</v>
      </c>
      <c r="CP64" s="17">
        <v>1</v>
      </c>
      <c r="CQ64" s="17">
        <v>0</v>
      </c>
      <c r="CR64" s="17">
        <v>0</v>
      </c>
      <c r="CS64" s="17">
        <v>0</v>
      </c>
      <c r="CT64" s="17">
        <v>1</v>
      </c>
      <c r="CU64" s="17">
        <v>0</v>
      </c>
      <c r="CV64" s="17">
        <v>0</v>
      </c>
      <c r="CW64" s="17">
        <v>1</v>
      </c>
      <c r="CX64" s="17">
        <v>1</v>
      </c>
      <c r="CY64" s="17">
        <v>0</v>
      </c>
      <c r="CZ64" s="17">
        <v>0</v>
      </c>
      <c r="DA64" s="17">
        <v>0</v>
      </c>
      <c r="DB64" s="17">
        <v>0</v>
      </c>
      <c r="DC64" s="17">
        <v>0</v>
      </c>
      <c r="DD64" s="17">
        <v>1</v>
      </c>
      <c r="DE64" s="17">
        <v>0</v>
      </c>
      <c r="DF64" s="17">
        <v>0</v>
      </c>
      <c r="DG64" s="17">
        <v>1</v>
      </c>
      <c r="DH64" s="17">
        <v>0</v>
      </c>
      <c r="DI64" s="17">
        <v>0</v>
      </c>
      <c r="DJ64" s="17">
        <v>0</v>
      </c>
      <c r="DK64" s="17">
        <v>0</v>
      </c>
      <c r="DL64" s="17">
        <v>0</v>
      </c>
      <c r="DM64" s="17">
        <v>0</v>
      </c>
      <c r="DN64" s="17">
        <v>0</v>
      </c>
      <c r="DO64" s="17">
        <v>1</v>
      </c>
      <c r="DP64" s="17">
        <v>1</v>
      </c>
      <c r="DQ64" s="17">
        <v>1</v>
      </c>
      <c r="DR64" s="17">
        <v>0</v>
      </c>
      <c r="DS64" s="17">
        <v>0</v>
      </c>
      <c r="DT64" s="17">
        <v>0</v>
      </c>
      <c r="DU64" s="17">
        <v>0</v>
      </c>
      <c r="DV64" s="17">
        <v>0</v>
      </c>
      <c r="DW64" s="17">
        <v>0</v>
      </c>
      <c r="DX64" s="17">
        <v>0</v>
      </c>
      <c r="DY64" s="17">
        <v>0</v>
      </c>
      <c r="DZ64" s="17">
        <v>0</v>
      </c>
      <c r="EA64" s="17">
        <v>0</v>
      </c>
      <c r="EB64" s="17">
        <v>0</v>
      </c>
      <c r="EC64" s="17">
        <v>0</v>
      </c>
      <c r="ED64" s="17">
        <v>0</v>
      </c>
      <c r="EE64" s="17">
        <v>1</v>
      </c>
      <c r="EF64" s="17">
        <v>0</v>
      </c>
      <c r="EG64" s="17">
        <v>0</v>
      </c>
      <c r="EH64" s="17">
        <v>0</v>
      </c>
      <c r="EI64" s="17">
        <v>0</v>
      </c>
      <c r="EJ64" s="17">
        <v>0</v>
      </c>
      <c r="EK64" s="17">
        <v>0</v>
      </c>
      <c r="EL64" s="17">
        <v>0</v>
      </c>
      <c r="EM64" s="17">
        <v>0</v>
      </c>
      <c r="EN64" s="17">
        <v>1</v>
      </c>
      <c r="EO64" s="17">
        <v>0</v>
      </c>
      <c r="EP64" s="17">
        <v>1</v>
      </c>
      <c r="EQ64" s="17">
        <v>1</v>
      </c>
      <c r="ER64" s="17">
        <v>1</v>
      </c>
      <c r="ES64" s="17">
        <v>1</v>
      </c>
      <c r="ET64" s="17">
        <v>0</v>
      </c>
      <c r="EU64" s="17">
        <v>1</v>
      </c>
      <c r="EV64" s="17">
        <v>0</v>
      </c>
      <c r="EW64" s="114">
        <v>0</v>
      </c>
      <c r="EX64" s="115">
        <v>1</v>
      </c>
      <c r="EY64" s="114">
        <v>0</v>
      </c>
      <c r="EZ64" s="117">
        <v>1</v>
      </c>
      <c r="FA64" s="114">
        <v>0</v>
      </c>
      <c r="FB64" s="17">
        <v>1</v>
      </c>
      <c r="FC64" s="17">
        <v>0</v>
      </c>
      <c r="FD64" s="17">
        <v>0</v>
      </c>
      <c r="FE64" s="17">
        <v>0</v>
      </c>
      <c r="FF64" s="17">
        <v>0</v>
      </c>
      <c r="FG64" s="17">
        <v>0</v>
      </c>
      <c r="FH64" s="19">
        <v>0</v>
      </c>
      <c r="FI64" s="19">
        <v>0</v>
      </c>
      <c r="FJ64" s="17">
        <v>0</v>
      </c>
      <c r="FK64" s="17">
        <v>0</v>
      </c>
      <c r="FL64" s="17">
        <v>0</v>
      </c>
      <c r="FM64" s="17">
        <v>0</v>
      </c>
      <c r="FN64" s="17">
        <v>0</v>
      </c>
    </row>
    <row r="65" spans="1:170" ht="36.75" customHeight="1" x14ac:dyDescent="0.15">
      <c r="A65" s="210"/>
      <c r="B65" s="224" t="s">
        <v>66</v>
      </c>
      <c r="C65" s="224"/>
      <c r="D65" s="19">
        <v>0</v>
      </c>
      <c r="E65" s="19">
        <v>0</v>
      </c>
      <c r="F65" s="19">
        <v>0</v>
      </c>
      <c r="G65" s="19">
        <v>0</v>
      </c>
      <c r="H65" s="19">
        <v>0</v>
      </c>
      <c r="I65" s="112">
        <v>1</v>
      </c>
      <c r="J65" s="112">
        <v>0</v>
      </c>
      <c r="K65" s="112">
        <v>0</v>
      </c>
      <c r="L65" s="112">
        <v>0</v>
      </c>
      <c r="M65" s="112">
        <v>0</v>
      </c>
      <c r="N65" s="113">
        <v>0</v>
      </c>
      <c r="O65" s="116">
        <v>0</v>
      </c>
      <c r="P65" s="114">
        <v>0</v>
      </c>
      <c r="Q65" s="114">
        <v>0</v>
      </c>
      <c r="R65" s="115">
        <v>0</v>
      </c>
      <c r="S65" s="114">
        <v>0</v>
      </c>
      <c r="T65" s="115">
        <v>0</v>
      </c>
      <c r="U65" s="114">
        <v>0</v>
      </c>
      <c r="V65" s="114">
        <v>0</v>
      </c>
      <c r="W65" s="114">
        <v>0</v>
      </c>
      <c r="X65" s="19">
        <v>0</v>
      </c>
      <c r="Y65" s="19">
        <v>0</v>
      </c>
      <c r="Z65" s="19">
        <v>0</v>
      </c>
      <c r="AA65" s="19">
        <v>0</v>
      </c>
      <c r="AB65" s="19">
        <v>0</v>
      </c>
      <c r="AC65" s="19">
        <v>0</v>
      </c>
      <c r="AD65" s="19">
        <v>0</v>
      </c>
      <c r="AE65" s="19">
        <v>0</v>
      </c>
      <c r="AF65" s="19">
        <v>0</v>
      </c>
      <c r="AG65" s="19">
        <v>0</v>
      </c>
      <c r="AH65" s="19">
        <v>0</v>
      </c>
      <c r="AI65" s="19">
        <v>0</v>
      </c>
      <c r="AJ65" s="19">
        <v>0</v>
      </c>
      <c r="AK65" s="19">
        <v>0</v>
      </c>
      <c r="AL65" s="19">
        <v>0</v>
      </c>
      <c r="AM65" s="19">
        <v>0</v>
      </c>
      <c r="AN65" s="19">
        <v>0</v>
      </c>
      <c r="AO65" s="19">
        <v>0</v>
      </c>
      <c r="AP65" s="19">
        <v>0</v>
      </c>
      <c r="AQ65" s="19">
        <v>0</v>
      </c>
      <c r="AR65" s="19">
        <v>0</v>
      </c>
      <c r="AS65" s="19">
        <v>0</v>
      </c>
      <c r="AT65" s="19">
        <v>0</v>
      </c>
      <c r="AU65" s="19">
        <v>0</v>
      </c>
      <c r="AV65" s="19">
        <v>0</v>
      </c>
      <c r="AW65" s="19">
        <v>0</v>
      </c>
      <c r="AX65" s="19">
        <v>0</v>
      </c>
      <c r="AY65" s="19">
        <v>0</v>
      </c>
      <c r="AZ65" s="19">
        <v>0</v>
      </c>
      <c r="BA65" s="19">
        <v>0</v>
      </c>
      <c r="BB65" s="19">
        <v>0</v>
      </c>
      <c r="BC65" s="19">
        <v>0</v>
      </c>
      <c r="BD65" s="19">
        <v>0</v>
      </c>
      <c r="BE65" s="19">
        <v>0</v>
      </c>
      <c r="BF65" s="19">
        <v>0</v>
      </c>
      <c r="BG65" s="19">
        <v>0</v>
      </c>
      <c r="BH65" s="19">
        <v>0</v>
      </c>
      <c r="BI65" s="19">
        <v>0</v>
      </c>
      <c r="BJ65" s="19">
        <v>0</v>
      </c>
      <c r="BK65" s="19">
        <v>0</v>
      </c>
      <c r="BL65" s="19">
        <v>0</v>
      </c>
      <c r="BM65" s="19">
        <v>0</v>
      </c>
      <c r="BN65" s="19">
        <v>0</v>
      </c>
      <c r="BO65" s="19">
        <v>0</v>
      </c>
      <c r="BP65" s="19">
        <v>0</v>
      </c>
      <c r="BQ65" s="19">
        <v>0</v>
      </c>
      <c r="BR65" s="19">
        <v>0</v>
      </c>
      <c r="BS65" s="19">
        <v>0</v>
      </c>
      <c r="BT65" s="19">
        <v>0</v>
      </c>
      <c r="BU65" s="19">
        <v>0</v>
      </c>
      <c r="BV65" s="19">
        <v>0</v>
      </c>
      <c r="BW65" s="19">
        <v>0</v>
      </c>
      <c r="BX65" s="19">
        <v>0</v>
      </c>
      <c r="BY65" s="19">
        <v>0</v>
      </c>
      <c r="BZ65" s="19">
        <v>0</v>
      </c>
      <c r="CA65" s="19">
        <v>0</v>
      </c>
      <c r="CB65" s="19">
        <v>0</v>
      </c>
      <c r="CC65" s="19">
        <v>0</v>
      </c>
      <c r="CD65" s="19">
        <v>0</v>
      </c>
      <c r="CE65" s="19">
        <v>0</v>
      </c>
      <c r="CF65" s="19">
        <v>0</v>
      </c>
      <c r="CG65" s="114" t="s">
        <v>255</v>
      </c>
      <c r="CH65" s="114" t="s">
        <v>255</v>
      </c>
      <c r="CI65" s="114" t="s">
        <v>255</v>
      </c>
      <c r="CJ65" s="114" t="s">
        <v>255</v>
      </c>
      <c r="CK65" s="115" t="s">
        <v>255</v>
      </c>
      <c r="CL65" s="115" t="s">
        <v>255</v>
      </c>
      <c r="CM65" s="117" t="s">
        <v>255</v>
      </c>
      <c r="CN65" s="114" t="s">
        <v>255</v>
      </c>
      <c r="CO65" s="114" t="s">
        <v>255</v>
      </c>
      <c r="CP65" s="19" t="s">
        <v>255</v>
      </c>
      <c r="CQ65" s="19" t="s">
        <v>255</v>
      </c>
      <c r="CR65" s="19" t="s">
        <v>255</v>
      </c>
      <c r="CS65" s="19" t="s">
        <v>255</v>
      </c>
      <c r="CT65" s="19" t="s">
        <v>255</v>
      </c>
      <c r="CU65" s="19" t="s">
        <v>255</v>
      </c>
      <c r="CV65" s="19" t="s">
        <v>255</v>
      </c>
      <c r="CW65" s="19" t="s">
        <v>255</v>
      </c>
      <c r="CX65" s="19" t="s">
        <v>255</v>
      </c>
      <c r="CY65" s="19" t="s">
        <v>255</v>
      </c>
      <c r="CZ65" s="19" t="s">
        <v>255</v>
      </c>
      <c r="DA65" s="19" t="s">
        <v>255</v>
      </c>
      <c r="DB65" s="19" t="s">
        <v>255</v>
      </c>
      <c r="DC65" s="19" t="s">
        <v>255</v>
      </c>
      <c r="DD65" s="19" t="s">
        <v>255</v>
      </c>
      <c r="DE65" s="19" t="s">
        <v>255</v>
      </c>
      <c r="DF65" s="19" t="s">
        <v>255</v>
      </c>
      <c r="DG65" s="19" t="s">
        <v>255</v>
      </c>
      <c r="DH65" s="19" t="s">
        <v>255</v>
      </c>
      <c r="DI65" s="19" t="s">
        <v>255</v>
      </c>
      <c r="DJ65" s="19" t="s">
        <v>255</v>
      </c>
      <c r="DK65" s="19" t="s">
        <v>255</v>
      </c>
      <c r="DL65" s="19" t="s">
        <v>255</v>
      </c>
      <c r="DM65" s="19" t="s">
        <v>255</v>
      </c>
      <c r="DN65" s="19" t="s">
        <v>255</v>
      </c>
      <c r="DO65" s="19" t="s">
        <v>255</v>
      </c>
      <c r="DP65" s="19" t="s">
        <v>255</v>
      </c>
      <c r="DQ65" s="19" t="s">
        <v>255</v>
      </c>
      <c r="DR65" s="19" t="s">
        <v>255</v>
      </c>
      <c r="DS65" s="19" t="s">
        <v>255</v>
      </c>
      <c r="DT65" s="19" t="s">
        <v>255</v>
      </c>
      <c r="DU65" s="19" t="s">
        <v>255</v>
      </c>
      <c r="DV65" s="19" t="s">
        <v>255</v>
      </c>
      <c r="DW65" s="19" t="s">
        <v>255</v>
      </c>
      <c r="DX65" s="19" t="s">
        <v>255</v>
      </c>
      <c r="DY65" s="19" t="s">
        <v>255</v>
      </c>
      <c r="DZ65" s="19" t="s">
        <v>255</v>
      </c>
      <c r="EA65" s="19" t="s">
        <v>255</v>
      </c>
      <c r="EB65" s="19" t="s">
        <v>255</v>
      </c>
      <c r="EC65" s="19" t="s">
        <v>255</v>
      </c>
      <c r="ED65" s="19" t="s">
        <v>255</v>
      </c>
      <c r="EE65" s="19" t="s">
        <v>255</v>
      </c>
      <c r="EF65" s="19" t="s">
        <v>255</v>
      </c>
      <c r="EG65" s="19" t="s">
        <v>255</v>
      </c>
      <c r="EH65" s="19" t="s">
        <v>255</v>
      </c>
      <c r="EI65" s="19" t="s">
        <v>255</v>
      </c>
      <c r="EJ65" s="19" t="s">
        <v>255</v>
      </c>
      <c r="EK65" s="19" t="s">
        <v>255</v>
      </c>
      <c r="EL65" s="19" t="s">
        <v>255</v>
      </c>
      <c r="EM65" s="19" t="s">
        <v>255</v>
      </c>
      <c r="EN65" s="19" t="s">
        <v>255</v>
      </c>
      <c r="EO65" s="19" t="s">
        <v>255</v>
      </c>
      <c r="EP65" s="19" t="s">
        <v>255</v>
      </c>
      <c r="EQ65" s="19" t="s">
        <v>255</v>
      </c>
      <c r="ER65" s="19" t="s">
        <v>255</v>
      </c>
      <c r="ES65" s="19" t="s">
        <v>255</v>
      </c>
      <c r="ET65" s="19" t="s">
        <v>255</v>
      </c>
      <c r="EU65" s="19" t="s">
        <v>255</v>
      </c>
      <c r="EV65" s="19" t="s">
        <v>255</v>
      </c>
      <c r="EW65" s="114" t="s">
        <v>255</v>
      </c>
      <c r="EX65" s="115" t="s">
        <v>255</v>
      </c>
      <c r="EY65" s="114" t="s">
        <v>255</v>
      </c>
      <c r="EZ65" s="117" t="s">
        <v>255</v>
      </c>
      <c r="FA65" s="114" t="s">
        <v>255</v>
      </c>
      <c r="FB65" s="19" t="s">
        <v>255</v>
      </c>
      <c r="FC65" s="19" t="s">
        <v>255</v>
      </c>
      <c r="FD65" s="19" t="s">
        <v>255</v>
      </c>
      <c r="FE65" s="19" t="s">
        <v>255</v>
      </c>
      <c r="FF65" s="19" t="s">
        <v>255</v>
      </c>
      <c r="FG65" s="19" t="s">
        <v>255</v>
      </c>
      <c r="FH65" s="19" t="s">
        <v>255</v>
      </c>
      <c r="FI65" s="19" t="s">
        <v>255</v>
      </c>
      <c r="FJ65" s="19" t="s">
        <v>255</v>
      </c>
      <c r="FK65" s="19">
        <v>0</v>
      </c>
      <c r="FL65" s="19">
        <v>0</v>
      </c>
      <c r="FM65" s="19" t="s">
        <v>255</v>
      </c>
      <c r="FN65" s="19" t="s">
        <v>255</v>
      </c>
    </row>
    <row r="66" spans="1:170" ht="67.5" customHeight="1" x14ac:dyDescent="0.15">
      <c r="A66" s="210"/>
      <c r="B66" s="225" t="s">
        <v>67</v>
      </c>
      <c r="C66" s="226"/>
      <c r="D66" s="19">
        <v>0</v>
      </c>
      <c r="E66" s="19">
        <v>0</v>
      </c>
      <c r="F66" s="19">
        <v>1</v>
      </c>
      <c r="G66" s="19">
        <v>1</v>
      </c>
      <c r="H66" s="19">
        <v>0</v>
      </c>
      <c r="I66" s="112">
        <v>1</v>
      </c>
      <c r="J66" s="112">
        <v>0</v>
      </c>
      <c r="K66" s="112">
        <v>1</v>
      </c>
      <c r="L66" s="112">
        <v>1</v>
      </c>
      <c r="M66" s="112">
        <v>1</v>
      </c>
      <c r="N66" s="113">
        <v>1</v>
      </c>
      <c r="O66" s="116">
        <v>1</v>
      </c>
      <c r="P66" s="114">
        <v>1</v>
      </c>
      <c r="Q66" s="114">
        <v>0</v>
      </c>
      <c r="R66" s="115">
        <v>1</v>
      </c>
      <c r="S66" s="114">
        <v>1</v>
      </c>
      <c r="T66" s="115">
        <v>1</v>
      </c>
      <c r="U66" s="114">
        <v>0</v>
      </c>
      <c r="V66" s="114">
        <v>1</v>
      </c>
      <c r="W66" s="114">
        <v>1</v>
      </c>
      <c r="X66" s="19">
        <v>1</v>
      </c>
      <c r="Y66" s="19">
        <v>0</v>
      </c>
      <c r="Z66" s="19">
        <v>0</v>
      </c>
      <c r="AA66" s="19">
        <v>1</v>
      </c>
      <c r="AB66" s="19">
        <v>1</v>
      </c>
      <c r="AC66" s="19">
        <v>1</v>
      </c>
      <c r="AD66" s="19">
        <v>1</v>
      </c>
      <c r="AE66" s="19">
        <v>1</v>
      </c>
      <c r="AF66" s="19">
        <v>1</v>
      </c>
      <c r="AG66" s="19">
        <v>1</v>
      </c>
      <c r="AH66" s="19">
        <v>1</v>
      </c>
      <c r="AI66" s="19">
        <v>0</v>
      </c>
      <c r="AJ66" s="19">
        <v>0</v>
      </c>
      <c r="AK66" s="19">
        <v>0</v>
      </c>
      <c r="AL66" s="19">
        <v>1</v>
      </c>
      <c r="AM66" s="19">
        <v>1</v>
      </c>
      <c r="AN66" s="19">
        <v>1</v>
      </c>
      <c r="AO66" s="19">
        <v>1</v>
      </c>
      <c r="AP66" s="19">
        <v>1</v>
      </c>
      <c r="AQ66" s="19">
        <v>1</v>
      </c>
      <c r="AR66" s="19">
        <v>0</v>
      </c>
      <c r="AS66" s="19">
        <v>0</v>
      </c>
      <c r="AT66" s="19">
        <v>1</v>
      </c>
      <c r="AU66" s="19">
        <v>0</v>
      </c>
      <c r="AV66" s="19">
        <v>1</v>
      </c>
      <c r="AW66" s="19">
        <v>1</v>
      </c>
      <c r="AX66" s="19">
        <v>1</v>
      </c>
      <c r="AY66" s="19">
        <v>1</v>
      </c>
      <c r="AZ66" s="19">
        <v>0</v>
      </c>
      <c r="BA66" s="19">
        <v>1</v>
      </c>
      <c r="BB66" s="19">
        <v>1</v>
      </c>
      <c r="BC66" s="19">
        <v>1</v>
      </c>
      <c r="BD66" s="19">
        <v>0</v>
      </c>
      <c r="BE66" s="19">
        <v>1</v>
      </c>
      <c r="BF66" s="19">
        <v>1</v>
      </c>
      <c r="BG66" s="19">
        <v>1</v>
      </c>
      <c r="BH66" s="19">
        <v>0</v>
      </c>
      <c r="BI66" s="19">
        <v>0</v>
      </c>
      <c r="BJ66" s="19">
        <v>0</v>
      </c>
      <c r="BK66" s="19">
        <v>0</v>
      </c>
      <c r="BL66" s="19">
        <v>1</v>
      </c>
      <c r="BM66" s="19">
        <v>1</v>
      </c>
      <c r="BN66" s="19">
        <v>0</v>
      </c>
      <c r="BO66" s="19">
        <v>0</v>
      </c>
      <c r="BP66" s="19">
        <v>1</v>
      </c>
      <c r="BQ66" s="19">
        <v>1</v>
      </c>
      <c r="BR66" s="19">
        <v>0</v>
      </c>
      <c r="BS66" s="19">
        <v>0</v>
      </c>
      <c r="BT66" s="19">
        <v>0</v>
      </c>
      <c r="BU66" s="19">
        <v>0</v>
      </c>
      <c r="BV66" s="19">
        <v>1</v>
      </c>
      <c r="BW66" s="19">
        <v>1</v>
      </c>
      <c r="BX66" s="19">
        <v>1</v>
      </c>
      <c r="BY66" s="19">
        <v>1</v>
      </c>
      <c r="BZ66" s="19">
        <v>1</v>
      </c>
      <c r="CA66" s="19">
        <v>1</v>
      </c>
      <c r="CB66" s="19">
        <v>1</v>
      </c>
      <c r="CC66" s="19">
        <v>0</v>
      </c>
      <c r="CD66" s="19">
        <v>0</v>
      </c>
      <c r="CE66" s="19">
        <v>1</v>
      </c>
      <c r="CF66" s="19">
        <v>0</v>
      </c>
      <c r="CG66" s="114">
        <v>1</v>
      </c>
      <c r="CH66" s="114">
        <v>1</v>
      </c>
      <c r="CI66" s="114">
        <v>1</v>
      </c>
      <c r="CJ66" s="114">
        <v>1</v>
      </c>
      <c r="CK66" s="115">
        <v>1</v>
      </c>
      <c r="CL66" s="115">
        <v>0</v>
      </c>
      <c r="CM66" s="117">
        <v>1</v>
      </c>
      <c r="CN66" s="114">
        <v>1</v>
      </c>
      <c r="CO66" s="114">
        <v>1</v>
      </c>
      <c r="CP66" s="19">
        <v>1</v>
      </c>
      <c r="CQ66" s="19">
        <v>1</v>
      </c>
      <c r="CR66" s="19">
        <v>1</v>
      </c>
      <c r="CS66" s="19">
        <v>1</v>
      </c>
      <c r="CT66" s="19">
        <v>1</v>
      </c>
      <c r="CU66" s="19">
        <v>0</v>
      </c>
      <c r="CV66" s="19">
        <v>1</v>
      </c>
      <c r="CW66" s="19">
        <v>1</v>
      </c>
      <c r="CX66" s="19">
        <v>1</v>
      </c>
      <c r="CY66" s="19">
        <v>1</v>
      </c>
      <c r="CZ66" s="19">
        <v>1</v>
      </c>
      <c r="DA66" s="19">
        <v>1</v>
      </c>
      <c r="DB66" s="19">
        <v>0</v>
      </c>
      <c r="DC66" s="19">
        <v>1</v>
      </c>
      <c r="DD66" s="19">
        <v>1</v>
      </c>
      <c r="DE66" s="19">
        <v>1</v>
      </c>
      <c r="DF66" s="19">
        <v>1</v>
      </c>
      <c r="DG66" s="19">
        <v>1</v>
      </c>
      <c r="DH66" s="19">
        <v>1</v>
      </c>
      <c r="DI66" s="19">
        <v>1</v>
      </c>
      <c r="DJ66" s="19">
        <v>1</v>
      </c>
      <c r="DK66" s="19">
        <v>0</v>
      </c>
      <c r="DL66" s="19">
        <v>1</v>
      </c>
      <c r="DM66" s="19">
        <v>1</v>
      </c>
      <c r="DN66" s="19">
        <v>1</v>
      </c>
      <c r="DO66" s="19">
        <v>0</v>
      </c>
      <c r="DP66" s="19">
        <v>1</v>
      </c>
      <c r="DQ66" s="19">
        <v>1</v>
      </c>
      <c r="DR66" s="19">
        <v>1</v>
      </c>
      <c r="DS66" s="19">
        <v>1</v>
      </c>
      <c r="DT66" s="19">
        <v>1</v>
      </c>
      <c r="DU66" s="19">
        <v>1</v>
      </c>
      <c r="DV66" s="19">
        <v>0</v>
      </c>
      <c r="DW66" s="19">
        <v>0</v>
      </c>
      <c r="DX66" s="19">
        <v>0</v>
      </c>
      <c r="DY66" s="19">
        <v>0</v>
      </c>
      <c r="DZ66" s="19">
        <v>0</v>
      </c>
      <c r="EA66" s="19">
        <v>0</v>
      </c>
      <c r="EB66" s="19">
        <v>1</v>
      </c>
      <c r="EC66" s="19">
        <v>1</v>
      </c>
      <c r="ED66" s="19">
        <v>1</v>
      </c>
      <c r="EE66" s="19">
        <v>1</v>
      </c>
      <c r="EF66" s="19">
        <v>0</v>
      </c>
      <c r="EG66" s="19">
        <v>1</v>
      </c>
      <c r="EH66" s="19">
        <v>0</v>
      </c>
      <c r="EI66" s="19">
        <v>1</v>
      </c>
      <c r="EJ66" s="19">
        <v>1</v>
      </c>
      <c r="EK66" s="19">
        <v>1</v>
      </c>
      <c r="EL66" s="19">
        <v>1</v>
      </c>
      <c r="EM66" s="19">
        <v>1</v>
      </c>
      <c r="EN66" s="19">
        <v>1</v>
      </c>
      <c r="EO66" s="19">
        <v>1</v>
      </c>
      <c r="EP66" s="19">
        <v>1</v>
      </c>
      <c r="EQ66" s="19">
        <v>1</v>
      </c>
      <c r="ER66" s="19">
        <v>1</v>
      </c>
      <c r="ES66" s="19">
        <v>1</v>
      </c>
      <c r="ET66" s="19">
        <v>1</v>
      </c>
      <c r="EU66" s="19">
        <v>1</v>
      </c>
      <c r="EV66" s="19">
        <v>1</v>
      </c>
      <c r="EW66" s="114">
        <v>0</v>
      </c>
      <c r="EX66" s="115">
        <v>1</v>
      </c>
      <c r="EY66" s="114">
        <v>1</v>
      </c>
      <c r="EZ66" s="117">
        <v>1</v>
      </c>
      <c r="FA66" s="114">
        <v>0</v>
      </c>
      <c r="FB66" s="19">
        <v>1</v>
      </c>
      <c r="FC66" s="19">
        <v>0</v>
      </c>
      <c r="FD66" s="19">
        <v>0</v>
      </c>
      <c r="FE66" s="19">
        <v>1</v>
      </c>
      <c r="FF66" s="19">
        <v>1</v>
      </c>
      <c r="FG66" s="19">
        <v>1</v>
      </c>
      <c r="FH66" s="19">
        <v>0</v>
      </c>
      <c r="FI66" s="19">
        <v>1</v>
      </c>
      <c r="FJ66" s="19">
        <v>0</v>
      </c>
      <c r="FK66" s="19">
        <v>0</v>
      </c>
      <c r="FL66" s="19">
        <v>0</v>
      </c>
      <c r="FM66" s="19">
        <v>0</v>
      </c>
      <c r="FN66" s="19">
        <v>1</v>
      </c>
    </row>
    <row r="67" spans="1:170" ht="33" customHeight="1" x14ac:dyDescent="0.15">
      <c r="A67" s="210"/>
      <c r="B67" s="223" t="s">
        <v>68</v>
      </c>
      <c r="C67" s="223"/>
      <c r="D67" s="19">
        <v>0</v>
      </c>
      <c r="E67" s="19">
        <v>0</v>
      </c>
      <c r="F67" s="19" t="s">
        <v>255</v>
      </c>
      <c r="G67" s="19" t="s">
        <v>255</v>
      </c>
      <c r="H67" s="19">
        <v>0</v>
      </c>
      <c r="I67" s="112">
        <v>1</v>
      </c>
      <c r="J67" s="112">
        <v>1</v>
      </c>
      <c r="K67" s="112">
        <v>0</v>
      </c>
      <c r="L67" s="112">
        <v>0</v>
      </c>
      <c r="M67" s="112">
        <v>1</v>
      </c>
      <c r="N67" s="120">
        <v>1</v>
      </c>
      <c r="O67" s="116">
        <v>1</v>
      </c>
      <c r="P67" s="116">
        <v>1</v>
      </c>
      <c r="Q67" s="116">
        <v>0</v>
      </c>
      <c r="R67" s="122">
        <v>0</v>
      </c>
      <c r="S67" s="116">
        <v>0</v>
      </c>
      <c r="T67" s="122">
        <v>0</v>
      </c>
      <c r="U67" s="116">
        <v>0</v>
      </c>
      <c r="V67" s="116">
        <v>0</v>
      </c>
      <c r="W67" s="116">
        <v>0</v>
      </c>
      <c r="X67" s="19">
        <v>1</v>
      </c>
      <c r="Y67" s="19">
        <v>1</v>
      </c>
      <c r="Z67" s="19">
        <v>0</v>
      </c>
      <c r="AA67" s="19">
        <v>0</v>
      </c>
      <c r="AB67" s="19">
        <v>1</v>
      </c>
      <c r="AC67" s="19">
        <v>0</v>
      </c>
      <c r="AD67" s="19">
        <v>1</v>
      </c>
      <c r="AE67" s="19">
        <v>0</v>
      </c>
      <c r="AF67" s="19">
        <v>1</v>
      </c>
      <c r="AG67" s="19">
        <v>0</v>
      </c>
      <c r="AH67" s="19">
        <v>0</v>
      </c>
      <c r="AI67" s="19">
        <v>0</v>
      </c>
      <c r="AJ67" s="19">
        <v>0</v>
      </c>
      <c r="AK67" s="19">
        <v>0</v>
      </c>
      <c r="AL67" s="19">
        <v>0</v>
      </c>
      <c r="AM67" s="19">
        <v>0</v>
      </c>
      <c r="AN67" s="19">
        <v>1</v>
      </c>
      <c r="AO67" s="19">
        <v>0</v>
      </c>
      <c r="AP67" s="19">
        <v>1</v>
      </c>
      <c r="AQ67" s="19">
        <v>1</v>
      </c>
      <c r="AR67" s="19">
        <v>0</v>
      </c>
      <c r="AS67" s="19">
        <v>0</v>
      </c>
      <c r="AT67" s="19">
        <v>0</v>
      </c>
      <c r="AU67" s="19">
        <v>0</v>
      </c>
      <c r="AV67" s="19">
        <v>1</v>
      </c>
      <c r="AW67" s="19">
        <v>1</v>
      </c>
      <c r="AX67" s="19">
        <v>0</v>
      </c>
      <c r="AY67" s="19">
        <v>0</v>
      </c>
      <c r="AZ67" s="19">
        <v>0</v>
      </c>
      <c r="BA67" s="19">
        <v>1</v>
      </c>
      <c r="BB67" s="19">
        <v>0</v>
      </c>
      <c r="BC67" s="19">
        <v>0</v>
      </c>
      <c r="BD67" s="19">
        <v>0</v>
      </c>
      <c r="BE67" s="19">
        <v>1</v>
      </c>
      <c r="BF67" s="19">
        <v>0</v>
      </c>
      <c r="BG67" s="19">
        <v>1</v>
      </c>
      <c r="BH67" s="19">
        <v>0</v>
      </c>
      <c r="BI67" s="19">
        <v>0</v>
      </c>
      <c r="BJ67" s="19">
        <v>0</v>
      </c>
      <c r="BK67" s="19">
        <v>1</v>
      </c>
      <c r="BL67" s="19">
        <v>0</v>
      </c>
      <c r="BM67" s="19">
        <v>1</v>
      </c>
      <c r="BN67" s="19">
        <v>0</v>
      </c>
      <c r="BO67" s="19">
        <v>0</v>
      </c>
      <c r="BP67" s="19">
        <v>1</v>
      </c>
      <c r="BQ67" s="19">
        <v>1</v>
      </c>
      <c r="BR67" s="19">
        <v>1</v>
      </c>
      <c r="BS67" s="19">
        <v>1</v>
      </c>
      <c r="BT67" s="19">
        <v>1</v>
      </c>
      <c r="BU67" s="19">
        <v>1</v>
      </c>
      <c r="BV67" s="19">
        <v>0</v>
      </c>
      <c r="BW67" s="19">
        <v>1</v>
      </c>
      <c r="BX67" s="19">
        <v>1</v>
      </c>
      <c r="BY67" s="19">
        <v>0</v>
      </c>
      <c r="BZ67" s="19">
        <v>0</v>
      </c>
      <c r="CA67" s="19">
        <v>1</v>
      </c>
      <c r="CB67" s="19">
        <v>0</v>
      </c>
      <c r="CC67" s="19">
        <v>0</v>
      </c>
      <c r="CD67" s="19">
        <v>0</v>
      </c>
      <c r="CE67" s="19">
        <v>1</v>
      </c>
      <c r="CF67" s="19">
        <v>0</v>
      </c>
      <c r="CG67" s="114" t="s">
        <v>255</v>
      </c>
      <c r="CH67" s="114" t="s">
        <v>255</v>
      </c>
      <c r="CI67" s="114" t="s">
        <v>255</v>
      </c>
      <c r="CJ67" s="114" t="s">
        <v>255</v>
      </c>
      <c r="CK67" s="115" t="s">
        <v>255</v>
      </c>
      <c r="CL67" s="115" t="s">
        <v>255</v>
      </c>
      <c r="CM67" s="117" t="s">
        <v>255</v>
      </c>
      <c r="CN67" s="114" t="s">
        <v>255</v>
      </c>
      <c r="CO67" s="114" t="s">
        <v>255</v>
      </c>
      <c r="CP67" s="19" t="s">
        <v>255</v>
      </c>
      <c r="CQ67" s="19" t="s">
        <v>255</v>
      </c>
      <c r="CR67" s="19" t="s">
        <v>255</v>
      </c>
      <c r="CS67" s="19" t="s">
        <v>255</v>
      </c>
      <c r="CT67" s="19" t="s">
        <v>255</v>
      </c>
      <c r="CU67" s="19" t="s">
        <v>255</v>
      </c>
      <c r="CV67" s="19" t="s">
        <v>255</v>
      </c>
      <c r="CW67" s="19" t="s">
        <v>255</v>
      </c>
      <c r="CX67" s="19" t="s">
        <v>255</v>
      </c>
      <c r="CY67" s="19" t="s">
        <v>255</v>
      </c>
      <c r="CZ67" s="19" t="s">
        <v>255</v>
      </c>
      <c r="DA67" s="19" t="s">
        <v>255</v>
      </c>
      <c r="DB67" s="19" t="s">
        <v>255</v>
      </c>
      <c r="DC67" s="19" t="s">
        <v>255</v>
      </c>
      <c r="DD67" s="19" t="s">
        <v>255</v>
      </c>
      <c r="DE67" s="19" t="s">
        <v>255</v>
      </c>
      <c r="DF67" s="19" t="s">
        <v>255</v>
      </c>
      <c r="DG67" s="19" t="s">
        <v>255</v>
      </c>
      <c r="DH67" s="19" t="s">
        <v>255</v>
      </c>
      <c r="DI67" s="19" t="s">
        <v>255</v>
      </c>
      <c r="DJ67" s="19" t="s">
        <v>255</v>
      </c>
      <c r="DK67" s="19" t="s">
        <v>255</v>
      </c>
      <c r="DL67" s="19" t="s">
        <v>255</v>
      </c>
      <c r="DM67" s="19" t="s">
        <v>255</v>
      </c>
      <c r="DN67" s="19" t="s">
        <v>255</v>
      </c>
      <c r="DO67" s="19" t="s">
        <v>255</v>
      </c>
      <c r="DP67" s="19" t="s">
        <v>255</v>
      </c>
      <c r="DQ67" s="19" t="s">
        <v>255</v>
      </c>
      <c r="DR67" s="19" t="s">
        <v>255</v>
      </c>
      <c r="DS67" s="19" t="s">
        <v>255</v>
      </c>
      <c r="DT67" s="19" t="s">
        <v>255</v>
      </c>
      <c r="DU67" s="19" t="s">
        <v>255</v>
      </c>
      <c r="DV67" s="19" t="s">
        <v>255</v>
      </c>
      <c r="DW67" s="19" t="s">
        <v>255</v>
      </c>
      <c r="DX67" s="19" t="s">
        <v>255</v>
      </c>
      <c r="DY67" s="19" t="s">
        <v>255</v>
      </c>
      <c r="DZ67" s="19" t="s">
        <v>255</v>
      </c>
      <c r="EA67" s="19" t="s">
        <v>255</v>
      </c>
      <c r="EB67" s="19" t="s">
        <v>255</v>
      </c>
      <c r="EC67" s="19" t="s">
        <v>255</v>
      </c>
      <c r="ED67" s="19" t="s">
        <v>255</v>
      </c>
      <c r="EE67" s="19" t="s">
        <v>255</v>
      </c>
      <c r="EF67" s="19" t="s">
        <v>255</v>
      </c>
      <c r="EG67" s="19" t="s">
        <v>255</v>
      </c>
      <c r="EH67" s="19" t="s">
        <v>255</v>
      </c>
      <c r="EI67" s="19" t="s">
        <v>255</v>
      </c>
      <c r="EJ67" s="19" t="s">
        <v>255</v>
      </c>
      <c r="EK67" s="19" t="s">
        <v>255</v>
      </c>
      <c r="EL67" s="19" t="s">
        <v>255</v>
      </c>
      <c r="EM67" s="19" t="s">
        <v>255</v>
      </c>
      <c r="EN67" s="19" t="s">
        <v>255</v>
      </c>
      <c r="EO67" s="19" t="s">
        <v>255</v>
      </c>
      <c r="EP67" s="19" t="s">
        <v>255</v>
      </c>
      <c r="EQ67" s="19" t="s">
        <v>255</v>
      </c>
      <c r="ER67" s="19" t="s">
        <v>255</v>
      </c>
      <c r="ES67" s="19" t="s">
        <v>255</v>
      </c>
      <c r="ET67" s="19" t="s">
        <v>255</v>
      </c>
      <c r="EU67" s="19" t="s">
        <v>255</v>
      </c>
      <c r="EV67" s="19" t="s">
        <v>255</v>
      </c>
      <c r="EW67" s="114" t="s">
        <v>255</v>
      </c>
      <c r="EX67" s="115" t="s">
        <v>255</v>
      </c>
      <c r="EY67" s="114" t="s">
        <v>255</v>
      </c>
      <c r="EZ67" s="117" t="s">
        <v>255</v>
      </c>
      <c r="FA67" s="114" t="s">
        <v>255</v>
      </c>
      <c r="FB67" s="19" t="s">
        <v>255</v>
      </c>
      <c r="FC67" s="19" t="s">
        <v>255</v>
      </c>
      <c r="FD67" s="19" t="s">
        <v>255</v>
      </c>
      <c r="FE67" s="19" t="s">
        <v>255</v>
      </c>
      <c r="FF67" s="19" t="s">
        <v>255</v>
      </c>
      <c r="FG67" s="19" t="s">
        <v>255</v>
      </c>
      <c r="FH67" s="19" t="s">
        <v>255</v>
      </c>
      <c r="FI67" s="19" t="s">
        <v>255</v>
      </c>
      <c r="FJ67" s="19" t="s">
        <v>255</v>
      </c>
      <c r="FK67" s="19" t="s">
        <v>255</v>
      </c>
      <c r="FL67" s="19" t="s">
        <v>255</v>
      </c>
      <c r="FM67" s="19" t="s">
        <v>255</v>
      </c>
      <c r="FN67" s="19" t="s">
        <v>255</v>
      </c>
    </row>
    <row r="68" spans="1:170" s="10" customFormat="1" ht="47.25" customHeight="1" x14ac:dyDescent="0.15">
      <c r="A68" s="210"/>
      <c r="B68" s="228" t="s">
        <v>69</v>
      </c>
      <c r="C68" s="228"/>
      <c r="D68" s="29" t="s">
        <v>5</v>
      </c>
      <c r="E68" s="29" t="s">
        <v>5</v>
      </c>
      <c r="F68" s="29" t="s">
        <v>5</v>
      </c>
      <c r="G68" s="29" t="s">
        <v>5</v>
      </c>
      <c r="H68" s="29" t="s">
        <v>5</v>
      </c>
      <c r="I68" s="29" t="s">
        <v>5</v>
      </c>
      <c r="J68" s="29" t="s">
        <v>5</v>
      </c>
      <c r="K68" s="29" t="s">
        <v>5</v>
      </c>
      <c r="L68" s="29" t="s">
        <v>5</v>
      </c>
      <c r="M68" s="29" t="s">
        <v>5</v>
      </c>
      <c r="N68" s="29" t="s">
        <v>5</v>
      </c>
      <c r="O68" s="29" t="s">
        <v>5</v>
      </c>
      <c r="P68" s="29" t="s">
        <v>5</v>
      </c>
      <c r="Q68" s="29" t="s">
        <v>5</v>
      </c>
      <c r="R68" s="29" t="s">
        <v>5</v>
      </c>
      <c r="S68" s="29" t="s">
        <v>5</v>
      </c>
      <c r="T68" s="29" t="s">
        <v>5</v>
      </c>
      <c r="U68" s="29" t="s">
        <v>5</v>
      </c>
      <c r="V68" s="29" t="s">
        <v>5</v>
      </c>
      <c r="W68" s="29" t="s">
        <v>5</v>
      </c>
      <c r="X68" s="29" t="s">
        <v>5</v>
      </c>
      <c r="Y68" s="29" t="s">
        <v>5</v>
      </c>
      <c r="Z68" s="29" t="s">
        <v>5</v>
      </c>
      <c r="AA68" s="29" t="s">
        <v>5</v>
      </c>
      <c r="AB68" s="29" t="s">
        <v>5</v>
      </c>
      <c r="AC68" s="29" t="s">
        <v>5</v>
      </c>
      <c r="AD68" s="29" t="s">
        <v>5</v>
      </c>
      <c r="AE68" s="29" t="s">
        <v>5</v>
      </c>
      <c r="AF68" s="29" t="s">
        <v>5</v>
      </c>
      <c r="AG68" s="29" t="s">
        <v>5</v>
      </c>
      <c r="AH68" s="29" t="s">
        <v>5</v>
      </c>
      <c r="AI68" s="29" t="s">
        <v>5</v>
      </c>
      <c r="AJ68" s="29" t="s">
        <v>5</v>
      </c>
      <c r="AK68" s="29" t="s">
        <v>5</v>
      </c>
      <c r="AL68" s="29" t="s">
        <v>5</v>
      </c>
      <c r="AM68" s="29" t="s">
        <v>5</v>
      </c>
      <c r="AN68" s="29" t="s">
        <v>5</v>
      </c>
      <c r="AO68" s="29" t="s">
        <v>5</v>
      </c>
      <c r="AP68" s="29" t="s">
        <v>5</v>
      </c>
      <c r="AQ68" s="29" t="s">
        <v>5</v>
      </c>
      <c r="AR68" s="29" t="s">
        <v>5</v>
      </c>
      <c r="AS68" s="29" t="s">
        <v>5</v>
      </c>
      <c r="AT68" s="29" t="s">
        <v>5</v>
      </c>
      <c r="AU68" s="29" t="s">
        <v>5</v>
      </c>
      <c r="AV68" s="29" t="s">
        <v>5</v>
      </c>
      <c r="AW68" s="29" t="s">
        <v>5</v>
      </c>
      <c r="AX68" s="29" t="s">
        <v>5</v>
      </c>
      <c r="AY68" s="29" t="s">
        <v>5</v>
      </c>
      <c r="AZ68" s="29" t="s">
        <v>5</v>
      </c>
      <c r="BA68" s="29" t="s">
        <v>5</v>
      </c>
      <c r="BB68" s="29" t="s">
        <v>5</v>
      </c>
      <c r="BC68" s="29" t="s">
        <v>5</v>
      </c>
      <c r="BD68" s="29" t="s">
        <v>5</v>
      </c>
      <c r="BE68" s="29" t="s">
        <v>5</v>
      </c>
      <c r="BF68" s="29" t="s">
        <v>5</v>
      </c>
      <c r="BG68" s="29" t="s">
        <v>5</v>
      </c>
      <c r="BH68" s="29" t="s">
        <v>5</v>
      </c>
      <c r="BI68" s="29" t="s">
        <v>5</v>
      </c>
      <c r="BJ68" s="29" t="s">
        <v>5</v>
      </c>
      <c r="BK68" s="29" t="s">
        <v>5</v>
      </c>
      <c r="BL68" s="29" t="s">
        <v>5</v>
      </c>
      <c r="BM68" s="29" t="s">
        <v>5</v>
      </c>
      <c r="BN68" s="29" t="s">
        <v>5</v>
      </c>
      <c r="BO68" s="29" t="s">
        <v>5</v>
      </c>
      <c r="BP68" s="29" t="s">
        <v>5</v>
      </c>
      <c r="BQ68" s="29" t="s">
        <v>5</v>
      </c>
      <c r="BR68" s="29" t="s">
        <v>5</v>
      </c>
      <c r="BS68" s="29" t="s">
        <v>5</v>
      </c>
      <c r="BT68" s="29" t="s">
        <v>5</v>
      </c>
      <c r="BU68" s="29" t="s">
        <v>5</v>
      </c>
      <c r="BV68" s="29" t="s">
        <v>5</v>
      </c>
      <c r="BW68" s="29" t="s">
        <v>5</v>
      </c>
      <c r="BX68" s="29" t="s">
        <v>5</v>
      </c>
      <c r="BY68" s="29" t="s">
        <v>5</v>
      </c>
      <c r="BZ68" s="29" t="s">
        <v>5</v>
      </c>
      <c r="CA68" s="29" t="s">
        <v>5</v>
      </c>
      <c r="CB68" s="29" t="s">
        <v>5</v>
      </c>
      <c r="CC68" s="29" t="s">
        <v>5</v>
      </c>
      <c r="CD68" s="29" t="s">
        <v>5</v>
      </c>
      <c r="CE68" s="29" t="s">
        <v>5</v>
      </c>
      <c r="CF68" s="29" t="s">
        <v>5</v>
      </c>
      <c r="CG68" s="29" t="s">
        <v>5</v>
      </c>
      <c r="CH68" s="29" t="s">
        <v>5</v>
      </c>
      <c r="CI68" s="29" t="s">
        <v>5</v>
      </c>
      <c r="CJ68" s="29" t="s">
        <v>5</v>
      </c>
      <c r="CK68" s="29" t="s">
        <v>5</v>
      </c>
      <c r="CL68" s="29" t="s">
        <v>5</v>
      </c>
      <c r="CM68" s="29" t="s">
        <v>5</v>
      </c>
      <c r="CN68" s="29" t="s">
        <v>5</v>
      </c>
      <c r="CO68" s="29" t="s">
        <v>5</v>
      </c>
      <c r="CP68" s="29" t="s">
        <v>5</v>
      </c>
      <c r="CQ68" s="29" t="s">
        <v>5</v>
      </c>
      <c r="CR68" s="29" t="s">
        <v>5</v>
      </c>
      <c r="CS68" s="29" t="s">
        <v>5</v>
      </c>
      <c r="CT68" s="29" t="s">
        <v>5</v>
      </c>
      <c r="CU68" s="29" t="s">
        <v>5</v>
      </c>
      <c r="CV68" s="29" t="s">
        <v>5</v>
      </c>
      <c r="CW68" s="29" t="s">
        <v>5</v>
      </c>
      <c r="CX68" s="29" t="s">
        <v>5</v>
      </c>
      <c r="CY68" s="29" t="s">
        <v>5</v>
      </c>
      <c r="CZ68" s="29" t="s">
        <v>5</v>
      </c>
      <c r="DA68" s="29" t="s">
        <v>5</v>
      </c>
      <c r="DB68" s="29" t="s">
        <v>5</v>
      </c>
      <c r="DC68" s="29" t="s">
        <v>5</v>
      </c>
      <c r="DD68" s="29" t="s">
        <v>5</v>
      </c>
      <c r="DE68" s="29" t="s">
        <v>5</v>
      </c>
      <c r="DF68" s="29" t="s">
        <v>5</v>
      </c>
      <c r="DG68" s="29" t="s">
        <v>5</v>
      </c>
      <c r="DH68" s="29" t="s">
        <v>5</v>
      </c>
      <c r="DI68" s="29" t="s">
        <v>5</v>
      </c>
      <c r="DJ68" s="29" t="s">
        <v>5</v>
      </c>
      <c r="DK68" s="29" t="s">
        <v>5</v>
      </c>
      <c r="DL68" s="29" t="s">
        <v>5</v>
      </c>
      <c r="DM68" s="29" t="s">
        <v>5</v>
      </c>
      <c r="DN68" s="29" t="s">
        <v>5</v>
      </c>
      <c r="DO68" s="29" t="s">
        <v>5</v>
      </c>
      <c r="DP68" s="29" t="s">
        <v>5</v>
      </c>
      <c r="DQ68" s="29" t="s">
        <v>5</v>
      </c>
      <c r="DR68" s="29" t="s">
        <v>5</v>
      </c>
      <c r="DS68" s="29" t="s">
        <v>5</v>
      </c>
      <c r="DT68" s="29" t="s">
        <v>5</v>
      </c>
      <c r="DU68" s="29" t="s">
        <v>5</v>
      </c>
      <c r="DV68" s="29" t="s">
        <v>5</v>
      </c>
      <c r="DW68" s="29" t="s">
        <v>5</v>
      </c>
      <c r="DX68" s="29" t="s">
        <v>5</v>
      </c>
      <c r="DY68" s="29" t="s">
        <v>5</v>
      </c>
      <c r="DZ68" s="29" t="s">
        <v>5</v>
      </c>
      <c r="EA68" s="29" t="s">
        <v>5</v>
      </c>
      <c r="EB68" s="29" t="s">
        <v>5</v>
      </c>
      <c r="EC68" s="29" t="s">
        <v>5</v>
      </c>
      <c r="ED68" s="29" t="s">
        <v>5</v>
      </c>
      <c r="EE68" s="29" t="s">
        <v>5</v>
      </c>
      <c r="EF68" s="29" t="s">
        <v>5</v>
      </c>
      <c r="EG68" s="29" t="s">
        <v>5</v>
      </c>
      <c r="EH68" s="29" t="s">
        <v>5</v>
      </c>
      <c r="EI68" s="29" t="s">
        <v>5</v>
      </c>
      <c r="EJ68" s="29" t="s">
        <v>5</v>
      </c>
      <c r="EK68" s="29" t="s">
        <v>5</v>
      </c>
      <c r="EL68" s="29" t="s">
        <v>5</v>
      </c>
      <c r="EM68" s="29" t="s">
        <v>5</v>
      </c>
      <c r="EN68" s="29" t="s">
        <v>5</v>
      </c>
      <c r="EO68" s="29" t="s">
        <v>5</v>
      </c>
      <c r="EP68" s="29" t="s">
        <v>5</v>
      </c>
      <c r="EQ68" s="29" t="s">
        <v>5</v>
      </c>
      <c r="ER68" s="29" t="s">
        <v>5</v>
      </c>
      <c r="ES68" s="29" t="s">
        <v>5</v>
      </c>
      <c r="ET68" s="29" t="s">
        <v>5</v>
      </c>
      <c r="EU68" s="29" t="s">
        <v>5</v>
      </c>
      <c r="EV68" s="29" t="s">
        <v>5</v>
      </c>
      <c r="EW68" s="29" t="s">
        <v>5</v>
      </c>
      <c r="EX68" s="29" t="s">
        <v>5</v>
      </c>
      <c r="EY68" s="29" t="s">
        <v>5</v>
      </c>
      <c r="EZ68" s="29" t="s">
        <v>5</v>
      </c>
      <c r="FA68" s="29" t="s">
        <v>5</v>
      </c>
      <c r="FB68" s="29" t="s">
        <v>5</v>
      </c>
      <c r="FC68" s="29" t="s">
        <v>5</v>
      </c>
      <c r="FD68" s="29" t="s">
        <v>5</v>
      </c>
      <c r="FE68" s="29" t="s">
        <v>5</v>
      </c>
      <c r="FF68" s="29" t="s">
        <v>5</v>
      </c>
      <c r="FG68" s="29" t="s">
        <v>5</v>
      </c>
      <c r="FH68" s="29" t="s">
        <v>5</v>
      </c>
      <c r="FI68" s="29" t="s">
        <v>5</v>
      </c>
      <c r="FJ68" s="29" t="s">
        <v>5</v>
      </c>
      <c r="FK68" s="29" t="s">
        <v>5</v>
      </c>
      <c r="FL68" s="29" t="s">
        <v>5</v>
      </c>
      <c r="FM68" s="29" t="s">
        <v>5</v>
      </c>
      <c r="FN68" s="29" t="s">
        <v>5</v>
      </c>
    </row>
    <row r="69" spans="1:170" s="31" customFormat="1" ht="15" customHeight="1" x14ac:dyDescent="0.15">
      <c r="A69" s="210"/>
      <c r="B69" s="224" t="s">
        <v>70</v>
      </c>
      <c r="C69" s="224"/>
      <c r="D69" s="19">
        <v>1</v>
      </c>
      <c r="E69" s="19">
        <v>1</v>
      </c>
      <c r="F69" s="19">
        <v>1</v>
      </c>
      <c r="G69" s="19">
        <v>0</v>
      </c>
      <c r="H69" s="19">
        <v>1</v>
      </c>
      <c r="I69" s="19" t="s">
        <v>5</v>
      </c>
      <c r="J69" s="19" t="s">
        <v>5</v>
      </c>
      <c r="K69" s="19" t="s">
        <v>5</v>
      </c>
      <c r="L69" s="19" t="s">
        <v>5</v>
      </c>
      <c r="M69" s="19" t="s">
        <v>5</v>
      </c>
      <c r="N69" s="19" t="s">
        <v>5</v>
      </c>
      <c r="O69" s="19" t="s">
        <v>5</v>
      </c>
      <c r="P69" s="19" t="s">
        <v>5</v>
      </c>
      <c r="Q69" s="19" t="s">
        <v>5</v>
      </c>
      <c r="R69" s="19" t="s">
        <v>5</v>
      </c>
      <c r="S69" s="19" t="s">
        <v>5</v>
      </c>
      <c r="T69" s="19" t="s">
        <v>5</v>
      </c>
      <c r="U69" s="19" t="s">
        <v>5</v>
      </c>
      <c r="V69" s="19" t="s">
        <v>5</v>
      </c>
      <c r="W69" s="19" t="s">
        <v>5</v>
      </c>
      <c r="X69" s="19" t="s">
        <v>5</v>
      </c>
      <c r="Y69" s="19" t="s">
        <v>5</v>
      </c>
      <c r="Z69" s="19" t="s">
        <v>5</v>
      </c>
      <c r="AA69" s="19" t="s">
        <v>5</v>
      </c>
      <c r="AB69" s="19" t="s">
        <v>5</v>
      </c>
      <c r="AC69" s="19" t="s">
        <v>5</v>
      </c>
      <c r="AD69" s="19" t="s">
        <v>5</v>
      </c>
      <c r="AE69" s="19" t="s">
        <v>5</v>
      </c>
      <c r="AF69" s="19" t="s">
        <v>5</v>
      </c>
      <c r="AG69" s="19" t="s">
        <v>5</v>
      </c>
      <c r="AH69" s="19" t="s">
        <v>5</v>
      </c>
      <c r="AI69" s="19" t="s">
        <v>5</v>
      </c>
      <c r="AJ69" s="19" t="s">
        <v>5</v>
      </c>
      <c r="AK69" s="19" t="s">
        <v>5</v>
      </c>
      <c r="AL69" s="19" t="s">
        <v>5</v>
      </c>
      <c r="AM69" s="19" t="s">
        <v>5</v>
      </c>
      <c r="AN69" s="19" t="s">
        <v>5</v>
      </c>
      <c r="AO69" s="19" t="s">
        <v>5</v>
      </c>
      <c r="AP69" s="19" t="s">
        <v>5</v>
      </c>
      <c r="AQ69" s="19" t="s">
        <v>5</v>
      </c>
      <c r="AR69" s="19" t="s">
        <v>5</v>
      </c>
      <c r="AS69" s="19" t="s">
        <v>5</v>
      </c>
      <c r="AT69" s="19" t="s">
        <v>5</v>
      </c>
      <c r="AU69" s="19" t="s">
        <v>5</v>
      </c>
      <c r="AV69" s="19" t="s">
        <v>5</v>
      </c>
      <c r="AW69" s="19" t="s">
        <v>5</v>
      </c>
      <c r="AX69" s="19" t="s">
        <v>5</v>
      </c>
      <c r="AY69" s="19" t="s">
        <v>5</v>
      </c>
      <c r="AZ69" s="19" t="s">
        <v>5</v>
      </c>
      <c r="BA69" s="19" t="s">
        <v>5</v>
      </c>
      <c r="BB69" s="19" t="s">
        <v>5</v>
      </c>
      <c r="BC69" s="19" t="s">
        <v>5</v>
      </c>
      <c r="BD69" s="19" t="s">
        <v>5</v>
      </c>
      <c r="BE69" s="19" t="s">
        <v>5</v>
      </c>
      <c r="BF69" s="19" t="s">
        <v>5</v>
      </c>
      <c r="BG69" s="19" t="s">
        <v>5</v>
      </c>
      <c r="BH69" s="19" t="s">
        <v>5</v>
      </c>
      <c r="BI69" s="19" t="s">
        <v>5</v>
      </c>
      <c r="BJ69" s="19" t="s">
        <v>5</v>
      </c>
      <c r="BK69" s="19" t="s">
        <v>5</v>
      </c>
      <c r="BL69" s="19" t="s">
        <v>5</v>
      </c>
      <c r="BM69" s="19" t="s">
        <v>5</v>
      </c>
      <c r="BN69" s="19" t="s">
        <v>5</v>
      </c>
      <c r="BO69" s="19" t="s">
        <v>5</v>
      </c>
      <c r="BP69" s="19" t="s">
        <v>5</v>
      </c>
      <c r="BQ69" s="19" t="s">
        <v>5</v>
      </c>
      <c r="BR69" s="19" t="s">
        <v>5</v>
      </c>
      <c r="BS69" s="19" t="s">
        <v>5</v>
      </c>
      <c r="BT69" s="19" t="s">
        <v>5</v>
      </c>
      <c r="BU69" s="19" t="s">
        <v>5</v>
      </c>
      <c r="BV69" s="19" t="s">
        <v>5</v>
      </c>
      <c r="BW69" s="19" t="s">
        <v>5</v>
      </c>
      <c r="BX69" s="19" t="s">
        <v>5</v>
      </c>
      <c r="BY69" s="19" t="s">
        <v>5</v>
      </c>
      <c r="BZ69" s="19" t="s">
        <v>5</v>
      </c>
      <c r="CA69" s="19" t="s">
        <v>5</v>
      </c>
      <c r="CB69" s="19" t="s">
        <v>5</v>
      </c>
      <c r="CC69" s="19" t="s">
        <v>5</v>
      </c>
      <c r="CD69" s="19" t="s">
        <v>5</v>
      </c>
      <c r="CE69" s="19" t="s">
        <v>5</v>
      </c>
      <c r="CF69" s="19" t="s">
        <v>5</v>
      </c>
      <c r="CG69" s="19" t="s">
        <v>5</v>
      </c>
      <c r="CH69" s="19" t="s">
        <v>5</v>
      </c>
      <c r="CI69" s="19" t="s">
        <v>5</v>
      </c>
      <c r="CJ69" s="19" t="s">
        <v>5</v>
      </c>
      <c r="CK69" s="19" t="s">
        <v>5</v>
      </c>
      <c r="CL69" s="19" t="s">
        <v>5</v>
      </c>
      <c r="CM69" s="19" t="s">
        <v>5</v>
      </c>
      <c r="CN69" s="19" t="s">
        <v>5</v>
      </c>
      <c r="CO69" s="19" t="s">
        <v>5</v>
      </c>
      <c r="CP69" s="19" t="s">
        <v>5</v>
      </c>
      <c r="CQ69" s="19" t="s">
        <v>5</v>
      </c>
      <c r="CR69" s="19" t="s">
        <v>5</v>
      </c>
      <c r="CS69" s="19" t="s">
        <v>5</v>
      </c>
      <c r="CT69" s="19" t="s">
        <v>5</v>
      </c>
      <c r="CU69" s="19" t="s">
        <v>5</v>
      </c>
      <c r="CV69" s="19" t="s">
        <v>5</v>
      </c>
      <c r="CW69" s="19" t="s">
        <v>5</v>
      </c>
      <c r="CX69" s="19" t="s">
        <v>5</v>
      </c>
      <c r="CY69" s="19" t="s">
        <v>5</v>
      </c>
      <c r="CZ69" s="19" t="s">
        <v>5</v>
      </c>
      <c r="DA69" s="19" t="s">
        <v>5</v>
      </c>
      <c r="DB69" s="19" t="s">
        <v>5</v>
      </c>
      <c r="DC69" s="19" t="s">
        <v>5</v>
      </c>
      <c r="DD69" s="19" t="s">
        <v>5</v>
      </c>
      <c r="DE69" s="19" t="s">
        <v>5</v>
      </c>
      <c r="DF69" s="19" t="s">
        <v>5</v>
      </c>
      <c r="DG69" s="19" t="s">
        <v>5</v>
      </c>
      <c r="DH69" s="19" t="s">
        <v>5</v>
      </c>
      <c r="DI69" s="19" t="s">
        <v>5</v>
      </c>
      <c r="DJ69" s="19" t="s">
        <v>5</v>
      </c>
      <c r="DK69" s="19" t="s">
        <v>5</v>
      </c>
      <c r="DL69" s="19" t="s">
        <v>5</v>
      </c>
      <c r="DM69" s="19" t="s">
        <v>5</v>
      </c>
      <c r="DN69" s="19" t="s">
        <v>5</v>
      </c>
      <c r="DO69" s="19" t="s">
        <v>5</v>
      </c>
      <c r="DP69" s="19" t="s">
        <v>5</v>
      </c>
      <c r="DQ69" s="19" t="s">
        <v>5</v>
      </c>
      <c r="DR69" s="19" t="s">
        <v>5</v>
      </c>
      <c r="DS69" s="19" t="s">
        <v>5</v>
      </c>
      <c r="DT69" s="19" t="s">
        <v>5</v>
      </c>
      <c r="DU69" s="19" t="s">
        <v>5</v>
      </c>
      <c r="DV69" s="19" t="s">
        <v>5</v>
      </c>
      <c r="DW69" s="19" t="s">
        <v>5</v>
      </c>
      <c r="DX69" s="19" t="s">
        <v>5</v>
      </c>
      <c r="DY69" s="19" t="s">
        <v>5</v>
      </c>
      <c r="DZ69" s="19" t="s">
        <v>5</v>
      </c>
      <c r="EA69" s="19" t="s">
        <v>5</v>
      </c>
      <c r="EB69" s="19" t="s">
        <v>5</v>
      </c>
      <c r="EC69" s="19" t="s">
        <v>5</v>
      </c>
      <c r="ED69" s="19" t="s">
        <v>5</v>
      </c>
      <c r="EE69" s="19" t="s">
        <v>5</v>
      </c>
      <c r="EF69" s="19" t="s">
        <v>5</v>
      </c>
      <c r="EG69" s="19" t="s">
        <v>5</v>
      </c>
      <c r="EH69" s="19" t="s">
        <v>5</v>
      </c>
      <c r="EI69" s="19" t="s">
        <v>5</v>
      </c>
      <c r="EJ69" s="19" t="s">
        <v>5</v>
      </c>
      <c r="EK69" s="19" t="s">
        <v>5</v>
      </c>
      <c r="EL69" s="19" t="s">
        <v>5</v>
      </c>
      <c r="EM69" s="19" t="s">
        <v>5</v>
      </c>
      <c r="EN69" s="19" t="s">
        <v>5</v>
      </c>
      <c r="EO69" s="19" t="s">
        <v>5</v>
      </c>
      <c r="EP69" s="19" t="s">
        <v>5</v>
      </c>
      <c r="EQ69" s="19" t="s">
        <v>5</v>
      </c>
      <c r="ER69" s="19" t="s">
        <v>5</v>
      </c>
      <c r="ES69" s="19" t="s">
        <v>5</v>
      </c>
      <c r="ET69" s="19" t="s">
        <v>5</v>
      </c>
      <c r="EU69" s="19" t="s">
        <v>5</v>
      </c>
      <c r="EV69" s="19" t="s">
        <v>5</v>
      </c>
      <c r="EW69" s="19" t="s">
        <v>5</v>
      </c>
      <c r="EX69" s="19" t="s">
        <v>5</v>
      </c>
      <c r="EY69" s="19" t="s">
        <v>5</v>
      </c>
      <c r="EZ69" s="19" t="s">
        <v>5</v>
      </c>
      <c r="FA69" s="19" t="s">
        <v>5</v>
      </c>
      <c r="FB69" s="19" t="s">
        <v>5</v>
      </c>
      <c r="FC69" s="19" t="s">
        <v>5</v>
      </c>
      <c r="FD69" s="19" t="s">
        <v>5</v>
      </c>
      <c r="FE69" s="19" t="s">
        <v>5</v>
      </c>
      <c r="FF69" s="19" t="s">
        <v>5</v>
      </c>
      <c r="FG69" s="19" t="s">
        <v>5</v>
      </c>
      <c r="FH69" s="19" t="s">
        <v>5</v>
      </c>
      <c r="FI69" s="19" t="s">
        <v>5</v>
      </c>
      <c r="FJ69" s="19" t="s">
        <v>5</v>
      </c>
      <c r="FK69" s="19">
        <v>0</v>
      </c>
      <c r="FL69" s="19" t="s">
        <v>5</v>
      </c>
      <c r="FM69" s="19" t="s">
        <v>5</v>
      </c>
      <c r="FN69" s="19" t="s">
        <v>5</v>
      </c>
    </row>
    <row r="70" spans="1:170" s="31" customFormat="1" ht="15" customHeight="1" x14ac:dyDescent="0.15">
      <c r="A70" s="210"/>
      <c r="B70" s="224" t="s">
        <v>71</v>
      </c>
      <c r="C70" s="224"/>
      <c r="D70" s="19">
        <v>1</v>
      </c>
      <c r="E70" s="19">
        <v>0</v>
      </c>
      <c r="F70" s="19">
        <v>1</v>
      </c>
      <c r="G70" s="19">
        <v>1</v>
      </c>
      <c r="H70" s="19">
        <v>1</v>
      </c>
      <c r="I70" s="19" t="s">
        <v>5</v>
      </c>
      <c r="J70" s="19" t="s">
        <v>5</v>
      </c>
      <c r="K70" s="19" t="s">
        <v>5</v>
      </c>
      <c r="L70" s="19" t="s">
        <v>5</v>
      </c>
      <c r="M70" s="19" t="s">
        <v>5</v>
      </c>
      <c r="N70" s="19" t="s">
        <v>5</v>
      </c>
      <c r="O70" s="19" t="s">
        <v>5</v>
      </c>
      <c r="P70" s="19" t="s">
        <v>5</v>
      </c>
      <c r="Q70" s="19" t="s">
        <v>5</v>
      </c>
      <c r="R70" s="19" t="s">
        <v>5</v>
      </c>
      <c r="S70" s="19" t="s">
        <v>5</v>
      </c>
      <c r="T70" s="19" t="s">
        <v>5</v>
      </c>
      <c r="U70" s="19" t="s">
        <v>5</v>
      </c>
      <c r="V70" s="19" t="s">
        <v>5</v>
      </c>
      <c r="W70" s="19" t="s">
        <v>5</v>
      </c>
      <c r="X70" s="19" t="s">
        <v>5</v>
      </c>
      <c r="Y70" s="19" t="s">
        <v>5</v>
      </c>
      <c r="Z70" s="19" t="s">
        <v>5</v>
      </c>
      <c r="AA70" s="19" t="s">
        <v>5</v>
      </c>
      <c r="AB70" s="19" t="s">
        <v>5</v>
      </c>
      <c r="AC70" s="19" t="s">
        <v>5</v>
      </c>
      <c r="AD70" s="19" t="s">
        <v>5</v>
      </c>
      <c r="AE70" s="19" t="s">
        <v>5</v>
      </c>
      <c r="AF70" s="19" t="s">
        <v>5</v>
      </c>
      <c r="AG70" s="19" t="s">
        <v>5</v>
      </c>
      <c r="AH70" s="19" t="s">
        <v>5</v>
      </c>
      <c r="AI70" s="19" t="s">
        <v>5</v>
      </c>
      <c r="AJ70" s="19" t="s">
        <v>5</v>
      </c>
      <c r="AK70" s="19" t="s">
        <v>5</v>
      </c>
      <c r="AL70" s="19" t="s">
        <v>5</v>
      </c>
      <c r="AM70" s="19" t="s">
        <v>5</v>
      </c>
      <c r="AN70" s="19" t="s">
        <v>5</v>
      </c>
      <c r="AO70" s="19" t="s">
        <v>5</v>
      </c>
      <c r="AP70" s="19" t="s">
        <v>5</v>
      </c>
      <c r="AQ70" s="19" t="s">
        <v>5</v>
      </c>
      <c r="AR70" s="19" t="s">
        <v>5</v>
      </c>
      <c r="AS70" s="19" t="s">
        <v>5</v>
      </c>
      <c r="AT70" s="19" t="s">
        <v>5</v>
      </c>
      <c r="AU70" s="19" t="s">
        <v>5</v>
      </c>
      <c r="AV70" s="19" t="s">
        <v>5</v>
      </c>
      <c r="AW70" s="19" t="s">
        <v>5</v>
      </c>
      <c r="AX70" s="19" t="s">
        <v>5</v>
      </c>
      <c r="AY70" s="19" t="s">
        <v>5</v>
      </c>
      <c r="AZ70" s="19" t="s">
        <v>5</v>
      </c>
      <c r="BA70" s="19" t="s">
        <v>5</v>
      </c>
      <c r="BB70" s="19" t="s">
        <v>5</v>
      </c>
      <c r="BC70" s="19" t="s">
        <v>5</v>
      </c>
      <c r="BD70" s="19" t="s">
        <v>5</v>
      </c>
      <c r="BE70" s="19" t="s">
        <v>5</v>
      </c>
      <c r="BF70" s="19" t="s">
        <v>5</v>
      </c>
      <c r="BG70" s="19" t="s">
        <v>5</v>
      </c>
      <c r="BH70" s="19" t="s">
        <v>5</v>
      </c>
      <c r="BI70" s="19" t="s">
        <v>5</v>
      </c>
      <c r="BJ70" s="19" t="s">
        <v>5</v>
      </c>
      <c r="BK70" s="19" t="s">
        <v>5</v>
      </c>
      <c r="BL70" s="19" t="s">
        <v>5</v>
      </c>
      <c r="BM70" s="19" t="s">
        <v>5</v>
      </c>
      <c r="BN70" s="19" t="s">
        <v>5</v>
      </c>
      <c r="BO70" s="19" t="s">
        <v>5</v>
      </c>
      <c r="BP70" s="19" t="s">
        <v>5</v>
      </c>
      <c r="BQ70" s="19" t="s">
        <v>5</v>
      </c>
      <c r="BR70" s="19" t="s">
        <v>5</v>
      </c>
      <c r="BS70" s="19" t="s">
        <v>5</v>
      </c>
      <c r="BT70" s="19" t="s">
        <v>5</v>
      </c>
      <c r="BU70" s="19" t="s">
        <v>5</v>
      </c>
      <c r="BV70" s="19" t="s">
        <v>5</v>
      </c>
      <c r="BW70" s="19" t="s">
        <v>5</v>
      </c>
      <c r="BX70" s="19" t="s">
        <v>5</v>
      </c>
      <c r="BY70" s="19" t="s">
        <v>5</v>
      </c>
      <c r="BZ70" s="19" t="s">
        <v>5</v>
      </c>
      <c r="CA70" s="19" t="s">
        <v>5</v>
      </c>
      <c r="CB70" s="19" t="s">
        <v>5</v>
      </c>
      <c r="CC70" s="19" t="s">
        <v>5</v>
      </c>
      <c r="CD70" s="19" t="s">
        <v>5</v>
      </c>
      <c r="CE70" s="19" t="s">
        <v>5</v>
      </c>
      <c r="CF70" s="19" t="s">
        <v>5</v>
      </c>
      <c r="CG70" s="19" t="s">
        <v>5</v>
      </c>
      <c r="CH70" s="19" t="s">
        <v>5</v>
      </c>
      <c r="CI70" s="19" t="s">
        <v>5</v>
      </c>
      <c r="CJ70" s="19" t="s">
        <v>5</v>
      </c>
      <c r="CK70" s="19" t="s">
        <v>5</v>
      </c>
      <c r="CL70" s="19" t="s">
        <v>5</v>
      </c>
      <c r="CM70" s="19" t="s">
        <v>5</v>
      </c>
      <c r="CN70" s="19" t="s">
        <v>5</v>
      </c>
      <c r="CO70" s="19" t="s">
        <v>5</v>
      </c>
      <c r="CP70" s="19" t="s">
        <v>5</v>
      </c>
      <c r="CQ70" s="19" t="s">
        <v>5</v>
      </c>
      <c r="CR70" s="19" t="s">
        <v>5</v>
      </c>
      <c r="CS70" s="19" t="s">
        <v>5</v>
      </c>
      <c r="CT70" s="19" t="s">
        <v>5</v>
      </c>
      <c r="CU70" s="19" t="s">
        <v>5</v>
      </c>
      <c r="CV70" s="19" t="s">
        <v>5</v>
      </c>
      <c r="CW70" s="19" t="s">
        <v>5</v>
      </c>
      <c r="CX70" s="19" t="s">
        <v>5</v>
      </c>
      <c r="CY70" s="19" t="s">
        <v>5</v>
      </c>
      <c r="CZ70" s="19" t="s">
        <v>5</v>
      </c>
      <c r="DA70" s="19" t="s">
        <v>5</v>
      </c>
      <c r="DB70" s="19" t="s">
        <v>5</v>
      </c>
      <c r="DC70" s="19" t="s">
        <v>5</v>
      </c>
      <c r="DD70" s="19" t="s">
        <v>5</v>
      </c>
      <c r="DE70" s="19" t="s">
        <v>5</v>
      </c>
      <c r="DF70" s="19" t="s">
        <v>5</v>
      </c>
      <c r="DG70" s="19" t="s">
        <v>5</v>
      </c>
      <c r="DH70" s="19" t="s">
        <v>5</v>
      </c>
      <c r="DI70" s="19" t="s">
        <v>5</v>
      </c>
      <c r="DJ70" s="19" t="s">
        <v>5</v>
      </c>
      <c r="DK70" s="19" t="s">
        <v>5</v>
      </c>
      <c r="DL70" s="19" t="s">
        <v>5</v>
      </c>
      <c r="DM70" s="19" t="s">
        <v>5</v>
      </c>
      <c r="DN70" s="19" t="s">
        <v>5</v>
      </c>
      <c r="DO70" s="19" t="s">
        <v>5</v>
      </c>
      <c r="DP70" s="19" t="s">
        <v>5</v>
      </c>
      <c r="DQ70" s="19" t="s">
        <v>5</v>
      </c>
      <c r="DR70" s="19" t="s">
        <v>5</v>
      </c>
      <c r="DS70" s="19" t="s">
        <v>5</v>
      </c>
      <c r="DT70" s="19" t="s">
        <v>5</v>
      </c>
      <c r="DU70" s="19" t="s">
        <v>5</v>
      </c>
      <c r="DV70" s="19" t="s">
        <v>5</v>
      </c>
      <c r="DW70" s="19" t="s">
        <v>5</v>
      </c>
      <c r="DX70" s="19" t="s">
        <v>5</v>
      </c>
      <c r="DY70" s="19" t="s">
        <v>5</v>
      </c>
      <c r="DZ70" s="19" t="s">
        <v>5</v>
      </c>
      <c r="EA70" s="19" t="s">
        <v>5</v>
      </c>
      <c r="EB70" s="19" t="s">
        <v>5</v>
      </c>
      <c r="EC70" s="19" t="s">
        <v>5</v>
      </c>
      <c r="ED70" s="19" t="s">
        <v>5</v>
      </c>
      <c r="EE70" s="19" t="s">
        <v>5</v>
      </c>
      <c r="EF70" s="19" t="s">
        <v>5</v>
      </c>
      <c r="EG70" s="19" t="s">
        <v>5</v>
      </c>
      <c r="EH70" s="19" t="s">
        <v>5</v>
      </c>
      <c r="EI70" s="19" t="s">
        <v>5</v>
      </c>
      <c r="EJ70" s="19" t="s">
        <v>5</v>
      </c>
      <c r="EK70" s="19" t="s">
        <v>5</v>
      </c>
      <c r="EL70" s="19" t="s">
        <v>5</v>
      </c>
      <c r="EM70" s="19" t="s">
        <v>5</v>
      </c>
      <c r="EN70" s="19" t="s">
        <v>5</v>
      </c>
      <c r="EO70" s="19" t="s">
        <v>5</v>
      </c>
      <c r="EP70" s="19" t="s">
        <v>5</v>
      </c>
      <c r="EQ70" s="19" t="s">
        <v>5</v>
      </c>
      <c r="ER70" s="19" t="s">
        <v>5</v>
      </c>
      <c r="ES70" s="19" t="s">
        <v>5</v>
      </c>
      <c r="ET70" s="19" t="s">
        <v>5</v>
      </c>
      <c r="EU70" s="19" t="s">
        <v>5</v>
      </c>
      <c r="EV70" s="19" t="s">
        <v>5</v>
      </c>
      <c r="EW70" s="19" t="s">
        <v>5</v>
      </c>
      <c r="EX70" s="19" t="s">
        <v>5</v>
      </c>
      <c r="EY70" s="19" t="s">
        <v>5</v>
      </c>
      <c r="EZ70" s="19" t="s">
        <v>5</v>
      </c>
      <c r="FA70" s="19" t="s">
        <v>5</v>
      </c>
      <c r="FB70" s="19" t="s">
        <v>5</v>
      </c>
      <c r="FC70" s="19" t="s">
        <v>5</v>
      </c>
      <c r="FD70" s="19" t="s">
        <v>5</v>
      </c>
      <c r="FE70" s="19" t="s">
        <v>5</v>
      </c>
      <c r="FF70" s="19" t="s">
        <v>5</v>
      </c>
      <c r="FG70" s="19" t="s">
        <v>5</v>
      </c>
      <c r="FH70" s="19" t="s">
        <v>5</v>
      </c>
      <c r="FI70" s="19" t="s">
        <v>5</v>
      </c>
      <c r="FJ70" s="19" t="s">
        <v>5</v>
      </c>
      <c r="FK70" s="19">
        <v>0</v>
      </c>
      <c r="FL70" s="19" t="s">
        <v>5</v>
      </c>
      <c r="FM70" s="19" t="s">
        <v>5</v>
      </c>
      <c r="FN70" s="19" t="s">
        <v>5</v>
      </c>
    </row>
    <row r="71" spans="1:170" s="31" customFormat="1" ht="64.5" customHeight="1" x14ac:dyDescent="0.15">
      <c r="A71" s="210"/>
      <c r="B71" s="224" t="s">
        <v>72</v>
      </c>
      <c r="C71" s="224"/>
      <c r="D71" s="19">
        <v>0</v>
      </c>
      <c r="E71" s="19">
        <v>0</v>
      </c>
      <c r="F71" s="19">
        <v>1</v>
      </c>
      <c r="G71" s="19">
        <v>1</v>
      </c>
      <c r="H71" s="19">
        <v>0</v>
      </c>
      <c r="I71" s="19" t="s">
        <v>5</v>
      </c>
      <c r="J71" s="19" t="s">
        <v>5</v>
      </c>
      <c r="K71" s="19" t="s">
        <v>5</v>
      </c>
      <c r="L71" s="19" t="s">
        <v>5</v>
      </c>
      <c r="M71" s="19" t="s">
        <v>5</v>
      </c>
      <c r="N71" s="19" t="s">
        <v>5</v>
      </c>
      <c r="O71" s="19" t="s">
        <v>5</v>
      </c>
      <c r="P71" s="19" t="s">
        <v>5</v>
      </c>
      <c r="Q71" s="19" t="s">
        <v>5</v>
      </c>
      <c r="R71" s="19" t="s">
        <v>5</v>
      </c>
      <c r="S71" s="19" t="s">
        <v>5</v>
      </c>
      <c r="T71" s="19" t="s">
        <v>5</v>
      </c>
      <c r="U71" s="19" t="s">
        <v>5</v>
      </c>
      <c r="V71" s="19" t="s">
        <v>5</v>
      </c>
      <c r="W71" s="19" t="s">
        <v>5</v>
      </c>
      <c r="X71" s="19" t="s">
        <v>5</v>
      </c>
      <c r="Y71" s="19" t="s">
        <v>5</v>
      </c>
      <c r="Z71" s="19" t="s">
        <v>5</v>
      </c>
      <c r="AA71" s="19" t="s">
        <v>5</v>
      </c>
      <c r="AB71" s="19" t="s">
        <v>5</v>
      </c>
      <c r="AC71" s="19" t="s">
        <v>5</v>
      </c>
      <c r="AD71" s="19" t="s">
        <v>5</v>
      </c>
      <c r="AE71" s="19" t="s">
        <v>5</v>
      </c>
      <c r="AF71" s="19" t="s">
        <v>5</v>
      </c>
      <c r="AG71" s="19" t="s">
        <v>5</v>
      </c>
      <c r="AH71" s="19" t="s">
        <v>5</v>
      </c>
      <c r="AI71" s="19" t="s">
        <v>5</v>
      </c>
      <c r="AJ71" s="19" t="s">
        <v>5</v>
      </c>
      <c r="AK71" s="19" t="s">
        <v>5</v>
      </c>
      <c r="AL71" s="19" t="s">
        <v>5</v>
      </c>
      <c r="AM71" s="19" t="s">
        <v>5</v>
      </c>
      <c r="AN71" s="19" t="s">
        <v>5</v>
      </c>
      <c r="AO71" s="19" t="s">
        <v>5</v>
      </c>
      <c r="AP71" s="19" t="s">
        <v>5</v>
      </c>
      <c r="AQ71" s="19" t="s">
        <v>5</v>
      </c>
      <c r="AR71" s="19" t="s">
        <v>5</v>
      </c>
      <c r="AS71" s="19" t="s">
        <v>5</v>
      </c>
      <c r="AT71" s="19" t="s">
        <v>5</v>
      </c>
      <c r="AU71" s="19" t="s">
        <v>5</v>
      </c>
      <c r="AV71" s="19" t="s">
        <v>5</v>
      </c>
      <c r="AW71" s="19" t="s">
        <v>5</v>
      </c>
      <c r="AX71" s="19" t="s">
        <v>5</v>
      </c>
      <c r="AY71" s="19" t="s">
        <v>5</v>
      </c>
      <c r="AZ71" s="19" t="s">
        <v>5</v>
      </c>
      <c r="BA71" s="19" t="s">
        <v>5</v>
      </c>
      <c r="BB71" s="19" t="s">
        <v>5</v>
      </c>
      <c r="BC71" s="19" t="s">
        <v>5</v>
      </c>
      <c r="BD71" s="19" t="s">
        <v>5</v>
      </c>
      <c r="BE71" s="19" t="s">
        <v>5</v>
      </c>
      <c r="BF71" s="19" t="s">
        <v>5</v>
      </c>
      <c r="BG71" s="19" t="s">
        <v>5</v>
      </c>
      <c r="BH71" s="19" t="s">
        <v>5</v>
      </c>
      <c r="BI71" s="19" t="s">
        <v>5</v>
      </c>
      <c r="BJ71" s="19" t="s">
        <v>5</v>
      </c>
      <c r="BK71" s="19" t="s">
        <v>5</v>
      </c>
      <c r="BL71" s="19" t="s">
        <v>5</v>
      </c>
      <c r="BM71" s="19" t="s">
        <v>5</v>
      </c>
      <c r="BN71" s="19" t="s">
        <v>5</v>
      </c>
      <c r="BO71" s="19" t="s">
        <v>5</v>
      </c>
      <c r="BP71" s="19" t="s">
        <v>5</v>
      </c>
      <c r="BQ71" s="19" t="s">
        <v>5</v>
      </c>
      <c r="BR71" s="19" t="s">
        <v>5</v>
      </c>
      <c r="BS71" s="19" t="s">
        <v>5</v>
      </c>
      <c r="BT71" s="19" t="s">
        <v>5</v>
      </c>
      <c r="BU71" s="19" t="s">
        <v>5</v>
      </c>
      <c r="BV71" s="19" t="s">
        <v>5</v>
      </c>
      <c r="BW71" s="19" t="s">
        <v>5</v>
      </c>
      <c r="BX71" s="19" t="s">
        <v>5</v>
      </c>
      <c r="BY71" s="19" t="s">
        <v>5</v>
      </c>
      <c r="BZ71" s="19" t="s">
        <v>5</v>
      </c>
      <c r="CA71" s="19" t="s">
        <v>5</v>
      </c>
      <c r="CB71" s="19" t="s">
        <v>5</v>
      </c>
      <c r="CC71" s="19" t="s">
        <v>5</v>
      </c>
      <c r="CD71" s="19" t="s">
        <v>5</v>
      </c>
      <c r="CE71" s="19" t="s">
        <v>5</v>
      </c>
      <c r="CF71" s="19" t="s">
        <v>5</v>
      </c>
      <c r="CG71" s="19" t="s">
        <v>5</v>
      </c>
      <c r="CH71" s="19" t="s">
        <v>5</v>
      </c>
      <c r="CI71" s="19" t="s">
        <v>5</v>
      </c>
      <c r="CJ71" s="19" t="s">
        <v>5</v>
      </c>
      <c r="CK71" s="19" t="s">
        <v>5</v>
      </c>
      <c r="CL71" s="19" t="s">
        <v>5</v>
      </c>
      <c r="CM71" s="19" t="s">
        <v>5</v>
      </c>
      <c r="CN71" s="19" t="s">
        <v>5</v>
      </c>
      <c r="CO71" s="19" t="s">
        <v>5</v>
      </c>
      <c r="CP71" s="19" t="s">
        <v>5</v>
      </c>
      <c r="CQ71" s="19" t="s">
        <v>5</v>
      </c>
      <c r="CR71" s="19" t="s">
        <v>5</v>
      </c>
      <c r="CS71" s="19" t="s">
        <v>5</v>
      </c>
      <c r="CT71" s="19" t="s">
        <v>5</v>
      </c>
      <c r="CU71" s="19" t="s">
        <v>5</v>
      </c>
      <c r="CV71" s="19" t="s">
        <v>5</v>
      </c>
      <c r="CW71" s="19" t="s">
        <v>5</v>
      </c>
      <c r="CX71" s="19" t="s">
        <v>5</v>
      </c>
      <c r="CY71" s="19" t="s">
        <v>5</v>
      </c>
      <c r="CZ71" s="19" t="s">
        <v>5</v>
      </c>
      <c r="DA71" s="19" t="s">
        <v>5</v>
      </c>
      <c r="DB71" s="19" t="s">
        <v>5</v>
      </c>
      <c r="DC71" s="19" t="s">
        <v>5</v>
      </c>
      <c r="DD71" s="19" t="s">
        <v>5</v>
      </c>
      <c r="DE71" s="19" t="s">
        <v>5</v>
      </c>
      <c r="DF71" s="19" t="s">
        <v>5</v>
      </c>
      <c r="DG71" s="19" t="s">
        <v>5</v>
      </c>
      <c r="DH71" s="19" t="s">
        <v>5</v>
      </c>
      <c r="DI71" s="19" t="s">
        <v>5</v>
      </c>
      <c r="DJ71" s="19" t="s">
        <v>5</v>
      </c>
      <c r="DK71" s="19" t="s">
        <v>5</v>
      </c>
      <c r="DL71" s="19" t="s">
        <v>5</v>
      </c>
      <c r="DM71" s="19" t="s">
        <v>5</v>
      </c>
      <c r="DN71" s="19" t="s">
        <v>5</v>
      </c>
      <c r="DO71" s="19" t="s">
        <v>5</v>
      </c>
      <c r="DP71" s="19" t="s">
        <v>5</v>
      </c>
      <c r="DQ71" s="19" t="s">
        <v>5</v>
      </c>
      <c r="DR71" s="19" t="s">
        <v>5</v>
      </c>
      <c r="DS71" s="19" t="s">
        <v>5</v>
      </c>
      <c r="DT71" s="19" t="s">
        <v>5</v>
      </c>
      <c r="DU71" s="19" t="s">
        <v>5</v>
      </c>
      <c r="DV71" s="19" t="s">
        <v>5</v>
      </c>
      <c r="DW71" s="19" t="s">
        <v>5</v>
      </c>
      <c r="DX71" s="19" t="s">
        <v>5</v>
      </c>
      <c r="DY71" s="19" t="s">
        <v>5</v>
      </c>
      <c r="DZ71" s="19" t="s">
        <v>5</v>
      </c>
      <c r="EA71" s="19" t="s">
        <v>5</v>
      </c>
      <c r="EB71" s="19" t="s">
        <v>5</v>
      </c>
      <c r="EC71" s="19" t="s">
        <v>5</v>
      </c>
      <c r="ED71" s="19" t="s">
        <v>5</v>
      </c>
      <c r="EE71" s="19" t="s">
        <v>5</v>
      </c>
      <c r="EF71" s="19" t="s">
        <v>5</v>
      </c>
      <c r="EG71" s="19" t="s">
        <v>5</v>
      </c>
      <c r="EH71" s="19" t="s">
        <v>5</v>
      </c>
      <c r="EI71" s="19" t="s">
        <v>5</v>
      </c>
      <c r="EJ71" s="19" t="s">
        <v>5</v>
      </c>
      <c r="EK71" s="19" t="s">
        <v>5</v>
      </c>
      <c r="EL71" s="19" t="s">
        <v>5</v>
      </c>
      <c r="EM71" s="19" t="s">
        <v>5</v>
      </c>
      <c r="EN71" s="19" t="s">
        <v>5</v>
      </c>
      <c r="EO71" s="19" t="s">
        <v>5</v>
      </c>
      <c r="EP71" s="19" t="s">
        <v>5</v>
      </c>
      <c r="EQ71" s="19" t="s">
        <v>5</v>
      </c>
      <c r="ER71" s="19" t="s">
        <v>5</v>
      </c>
      <c r="ES71" s="19" t="s">
        <v>5</v>
      </c>
      <c r="ET71" s="19" t="s">
        <v>5</v>
      </c>
      <c r="EU71" s="19" t="s">
        <v>5</v>
      </c>
      <c r="EV71" s="19" t="s">
        <v>5</v>
      </c>
      <c r="EW71" s="19" t="s">
        <v>5</v>
      </c>
      <c r="EX71" s="19" t="s">
        <v>5</v>
      </c>
      <c r="EY71" s="19" t="s">
        <v>5</v>
      </c>
      <c r="EZ71" s="19" t="s">
        <v>5</v>
      </c>
      <c r="FA71" s="19" t="s">
        <v>5</v>
      </c>
      <c r="FB71" s="19" t="s">
        <v>5</v>
      </c>
      <c r="FC71" s="19" t="s">
        <v>5</v>
      </c>
      <c r="FD71" s="19" t="s">
        <v>5</v>
      </c>
      <c r="FE71" s="19" t="s">
        <v>5</v>
      </c>
      <c r="FF71" s="19" t="s">
        <v>5</v>
      </c>
      <c r="FG71" s="19" t="s">
        <v>5</v>
      </c>
      <c r="FH71" s="19" t="s">
        <v>5</v>
      </c>
      <c r="FI71" s="19" t="s">
        <v>5</v>
      </c>
      <c r="FJ71" s="19" t="s">
        <v>5</v>
      </c>
      <c r="FK71" s="19">
        <v>0</v>
      </c>
      <c r="FL71" s="19" t="s">
        <v>5</v>
      </c>
      <c r="FM71" s="19" t="s">
        <v>5</v>
      </c>
      <c r="FN71" s="19" t="s">
        <v>5</v>
      </c>
    </row>
    <row r="72" spans="1:170" s="31" customFormat="1" ht="129.75" customHeight="1" x14ac:dyDescent="0.15">
      <c r="A72" s="210"/>
      <c r="B72" s="224" t="s">
        <v>73</v>
      </c>
      <c r="C72" s="224"/>
      <c r="D72" s="19">
        <v>0</v>
      </c>
      <c r="E72" s="19">
        <v>1</v>
      </c>
      <c r="F72" s="19">
        <v>1</v>
      </c>
      <c r="G72" s="19">
        <v>0</v>
      </c>
      <c r="H72" s="19">
        <v>0</v>
      </c>
      <c r="I72" s="19" t="s">
        <v>5</v>
      </c>
      <c r="J72" s="19" t="s">
        <v>5</v>
      </c>
      <c r="K72" s="19" t="s">
        <v>5</v>
      </c>
      <c r="L72" s="19" t="s">
        <v>5</v>
      </c>
      <c r="M72" s="19" t="s">
        <v>5</v>
      </c>
      <c r="N72" s="19" t="s">
        <v>5</v>
      </c>
      <c r="O72" s="19" t="s">
        <v>5</v>
      </c>
      <c r="P72" s="19" t="s">
        <v>5</v>
      </c>
      <c r="Q72" s="19" t="s">
        <v>5</v>
      </c>
      <c r="R72" s="19" t="s">
        <v>5</v>
      </c>
      <c r="S72" s="19" t="s">
        <v>5</v>
      </c>
      <c r="T72" s="19" t="s">
        <v>5</v>
      </c>
      <c r="U72" s="19" t="s">
        <v>5</v>
      </c>
      <c r="V72" s="19" t="s">
        <v>5</v>
      </c>
      <c r="W72" s="19" t="s">
        <v>5</v>
      </c>
      <c r="X72" s="19" t="s">
        <v>5</v>
      </c>
      <c r="Y72" s="19" t="s">
        <v>5</v>
      </c>
      <c r="Z72" s="19" t="s">
        <v>5</v>
      </c>
      <c r="AA72" s="19" t="s">
        <v>5</v>
      </c>
      <c r="AB72" s="19" t="s">
        <v>5</v>
      </c>
      <c r="AC72" s="19" t="s">
        <v>5</v>
      </c>
      <c r="AD72" s="19" t="s">
        <v>5</v>
      </c>
      <c r="AE72" s="19" t="s">
        <v>5</v>
      </c>
      <c r="AF72" s="19" t="s">
        <v>5</v>
      </c>
      <c r="AG72" s="19" t="s">
        <v>5</v>
      </c>
      <c r="AH72" s="19" t="s">
        <v>5</v>
      </c>
      <c r="AI72" s="19" t="s">
        <v>5</v>
      </c>
      <c r="AJ72" s="19" t="s">
        <v>5</v>
      </c>
      <c r="AK72" s="19" t="s">
        <v>5</v>
      </c>
      <c r="AL72" s="19" t="s">
        <v>5</v>
      </c>
      <c r="AM72" s="19" t="s">
        <v>5</v>
      </c>
      <c r="AN72" s="19" t="s">
        <v>5</v>
      </c>
      <c r="AO72" s="19" t="s">
        <v>5</v>
      </c>
      <c r="AP72" s="19" t="s">
        <v>5</v>
      </c>
      <c r="AQ72" s="19" t="s">
        <v>5</v>
      </c>
      <c r="AR72" s="19" t="s">
        <v>5</v>
      </c>
      <c r="AS72" s="19" t="s">
        <v>5</v>
      </c>
      <c r="AT72" s="19" t="s">
        <v>5</v>
      </c>
      <c r="AU72" s="19" t="s">
        <v>5</v>
      </c>
      <c r="AV72" s="19" t="s">
        <v>5</v>
      </c>
      <c r="AW72" s="19" t="s">
        <v>5</v>
      </c>
      <c r="AX72" s="19" t="s">
        <v>5</v>
      </c>
      <c r="AY72" s="19" t="s">
        <v>5</v>
      </c>
      <c r="AZ72" s="19" t="s">
        <v>5</v>
      </c>
      <c r="BA72" s="19" t="s">
        <v>5</v>
      </c>
      <c r="BB72" s="19" t="s">
        <v>5</v>
      </c>
      <c r="BC72" s="19" t="s">
        <v>5</v>
      </c>
      <c r="BD72" s="19" t="s">
        <v>5</v>
      </c>
      <c r="BE72" s="19" t="s">
        <v>5</v>
      </c>
      <c r="BF72" s="19" t="s">
        <v>5</v>
      </c>
      <c r="BG72" s="19" t="s">
        <v>5</v>
      </c>
      <c r="BH72" s="19" t="s">
        <v>5</v>
      </c>
      <c r="BI72" s="19" t="s">
        <v>5</v>
      </c>
      <c r="BJ72" s="19" t="s">
        <v>5</v>
      </c>
      <c r="BK72" s="19" t="s">
        <v>5</v>
      </c>
      <c r="BL72" s="19" t="s">
        <v>5</v>
      </c>
      <c r="BM72" s="19" t="s">
        <v>5</v>
      </c>
      <c r="BN72" s="19" t="s">
        <v>5</v>
      </c>
      <c r="BO72" s="19" t="s">
        <v>5</v>
      </c>
      <c r="BP72" s="19" t="s">
        <v>5</v>
      </c>
      <c r="BQ72" s="19" t="s">
        <v>5</v>
      </c>
      <c r="BR72" s="19" t="s">
        <v>5</v>
      </c>
      <c r="BS72" s="19" t="s">
        <v>5</v>
      </c>
      <c r="BT72" s="19" t="s">
        <v>5</v>
      </c>
      <c r="BU72" s="19" t="s">
        <v>5</v>
      </c>
      <c r="BV72" s="19" t="s">
        <v>5</v>
      </c>
      <c r="BW72" s="19" t="s">
        <v>5</v>
      </c>
      <c r="BX72" s="19" t="s">
        <v>5</v>
      </c>
      <c r="BY72" s="19" t="s">
        <v>5</v>
      </c>
      <c r="BZ72" s="19" t="s">
        <v>5</v>
      </c>
      <c r="CA72" s="19" t="s">
        <v>5</v>
      </c>
      <c r="CB72" s="19" t="s">
        <v>5</v>
      </c>
      <c r="CC72" s="19" t="s">
        <v>5</v>
      </c>
      <c r="CD72" s="19" t="s">
        <v>5</v>
      </c>
      <c r="CE72" s="19" t="s">
        <v>5</v>
      </c>
      <c r="CF72" s="19" t="s">
        <v>5</v>
      </c>
      <c r="CG72" s="19" t="s">
        <v>5</v>
      </c>
      <c r="CH72" s="19" t="s">
        <v>5</v>
      </c>
      <c r="CI72" s="19" t="s">
        <v>5</v>
      </c>
      <c r="CJ72" s="19" t="s">
        <v>5</v>
      </c>
      <c r="CK72" s="19" t="s">
        <v>5</v>
      </c>
      <c r="CL72" s="19" t="s">
        <v>5</v>
      </c>
      <c r="CM72" s="19" t="s">
        <v>5</v>
      </c>
      <c r="CN72" s="19" t="s">
        <v>5</v>
      </c>
      <c r="CO72" s="19" t="s">
        <v>5</v>
      </c>
      <c r="CP72" s="19" t="s">
        <v>5</v>
      </c>
      <c r="CQ72" s="19" t="s">
        <v>5</v>
      </c>
      <c r="CR72" s="19" t="s">
        <v>5</v>
      </c>
      <c r="CS72" s="19" t="s">
        <v>5</v>
      </c>
      <c r="CT72" s="19" t="s">
        <v>5</v>
      </c>
      <c r="CU72" s="19" t="s">
        <v>5</v>
      </c>
      <c r="CV72" s="19" t="s">
        <v>5</v>
      </c>
      <c r="CW72" s="19" t="s">
        <v>5</v>
      </c>
      <c r="CX72" s="19" t="s">
        <v>5</v>
      </c>
      <c r="CY72" s="19" t="s">
        <v>5</v>
      </c>
      <c r="CZ72" s="19" t="s">
        <v>5</v>
      </c>
      <c r="DA72" s="19" t="s">
        <v>5</v>
      </c>
      <c r="DB72" s="19" t="s">
        <v>5</v>
      </c>
      <c r="DC72" s="19" t="s">
        <v>5</v>
      </c>
      <c r="DD72" s="19" t="s">
        <v>5</v>
      </c>
      <c r="DE72" s="19" t="s">
        <v>5</v>
      </c>
      <c r="DF72" s="19" t="s">
        <v>5</v>
      </c>
      <c r="DG72" s="19" t="s">
        <v>5</v>
      </c>
      <c r="DH72" s="19" t="s">
        <v>5</v>
      </c>
      <c r="DI72" s="19" t="s">
        <v>5</v>
      </c>
      <c r="DJ72" s="19" t="s">
        <v>5</v>
      </c>
      <c r="DK72" s="19" t="s">
        <v>5</v>
      </c>
      <c r="DL72" s="19" t="s">
        <v>5</v>
      </c>
      <c r="DM72" s="19" t="s">
        <v>5</v>
      </c>
      <c r="DN72" s="19" t="s">
        <v>5</v>
      </c>
      <c r="DO72" s="19" t="s">
        <v>5</v>
      </c>
      <c r="DP72" s="19" t="s">
        <v>5</v>
      </c>
      <c r="DQ72" s="19" t="s">
        <v>5</v>
      </c>
      <c r="DR72" s="19" t="s">
        <v>5</v>
      </c>
      <c r="DS72" s="19" t="s">
        <v>5</v>
      </c>
      <c r="DT72" s="19" t="s">
        <v>5</v>
      </c>
      <c r="DU72" s="19" t="s">
        <v>5</v>
      </c>
      <c r="DV72" s="19" t="s">
        <v>5</v>
      </c>
      <c r="DW72" s="19" t="s">
        <v>5</v>
      </c>
      <c r="DX72" s="19" t="s">
        <v>5</v>
      </c>
      <c r="DY72" s="19" t="s">
        <v>5</v>
      </c>
      <c r="DZ72" s="19" t="s">
        <v>5</v>
      </c>
      <c r="EA72" s="19" t="s">
        <v>5</v>
      </c>
      <c r="EB72" s="19" t="s">
        <v>5</v>
      </c>
      <c r="EC72" s="19" t="s">
        <v>5</v>
      </c>
      <c r="ED72" s="19" t="s">
        <v>5</v>
      </c>
      <c r="EE72" s="19" t="s">
        <v>5</v>
      </c>
      <c r="EF72" s="19" t="s">
        <v>5</v>
      </c>
      <c r="EG72" s="19" t="s">
        <v>5</v>
      </c>
      <c r="EH72" s="19" t="s">
        <v>5</v>
      </c>
      <c r="EI72" s="19" t="s">
        <v>5</v>
      </c>
      <c r="EJ72" s="19" t="s">
        <v>5</v>
      </c>
      <c r="EK72" s="19" t="s">
        <v>5</v>
      </c>
      <c r="EL72" s="19" t="s">
        <v>5</v>
      </c>
      <c r="EM72" s="19" t="s">
        <v>5</v>
      </c>
      <c r="EN72" s="19" t="s">
        <v>5</v>
      </c>
      <c r="EO72" s="19" t="s">
        <v>5</v>
      </c>
      <c r="EP72" s="19" t="s">
        <v>5</v>
      </c>
      <c r="EQ72" s="19" t="s">
        <v>5</v>
      </c>
      <c r="ER72" s="19" t="s">
        <v>5</v>
      </c>
      <c r="ES72" s="19" t="s">
        <v>5</v>
      </c>
      <c r="ET72" s="19" t="s">
        <v>5</v>
      </c>
      <c r="EU72" s="19" t="s">
        <v>5</v>
      </c>
      <c r="EV72" s="19" t="s">
        <v>5</v>
      </c>
      <c r="EW72" s="19" t="s">
        <v>5</v>
      </c>
      <c r="EX72" s="19" t="s">
        <v>5</v>
      </c>
      <c r="EY72" s="19" t="s">
        <v>5</v>
      </c>
      <c r="EZ72" s="19" t="s">
        <v>5</v>
      </c>
      <c r="FA72" s="19" t="s">
        <v>5</v>
      </c>
      <c r="FB72" s="19" t="s">
        <v>5</v>
      </c>
      <c r="FC72" s="19" t="s">
        <v>5</v>
      </c>
      <c r="FD72" s="19" t="s">
        <v>5</v>
      </c>
      <c r="FE72" s="19" t="s">
        <v>5</v>
      </c>
      <c r="FF72" s="19" t="s">
        <v>5</v>
      </c>
      <c r="FG72" s="19" t="s">
        <v>5</v>
      </c>
      <c r="FH72" s="19" t="s">
        <v>5</v>
      </c>
      <c r="FI72" s="19" t="s">
        <v>5</v>
      </c>
      <c r="FJ72" s="19" t="s">
        <v>5</v>
      </c>
      <c r="FK72" s="19">
        <v>0</v>
      </c>
      <c r="FL72" s="19" t="s">
        <v>5</v>
      </c>
      <c r="FM72" s="19" t="s">
        <v>5</v>
      </c>
      <c r="FN72" s="19" t="s">
        <v>5</v>
      </c>
    </row>
    <row r="73" spans="1:170" s="10" customFormat="1" ht="15.75" customHeight="1" x14ac:dyDescent="0.15">
      <c r="A73" s="210"/>
      <c r="B73" s="228" t="s">
        <v>74</v>
      </c>
      <c r="C73" s="228"/>
      <c r="D73" s="29" t="s">
        <v>5</v>
      </c>
      <c r="E73" s="29" t="s">
        <v>5</v>
      </c>
      <c r="F73" s="29" t="s">
        <v>5</v>
      </c>
      <c r="G73" s="29" t="s">
        <v>5</v>
      </c>
      <c r="H73" s="29" t="s">
        <v>5</v>
      </c>
      <c r="I73" s="29" t="s">
        <v>5</v>
      </c>
      <c r="J73" s="29" t="s">
        <v>5</v>
      </c>
      <c r="K73" s="29" t="s">
        <v>5</v>
      </c>
      <c r="L73" s="29" t="s">
        <v>5</v>
      </c>
      <c r="M73" s="29" t="s">
        <v>5</v>
      </c>
      <c r="N73" s="29" t="s">
        <v>5</v>
      </c>
      <c r="O73" s="29" t="s">
        <v>5</v>
      </c>
      <c r="P73" s="29" t="s">
        <v>5</v>
      </c>
      <c r="Q73" s="29" t="s">
        <v>5</v>
      </c>
      <c r="R73" s="29" t="s">
        <v>5</v>
      </c>
      <c r="S73" s="29" t="s">
        <v>5</v>
      </c>
      <c r="T73" s="29" t="s">
        <v>5</v>
      </c>
      <c r="U73" s="29" t="s">
        <v>5</v>
      </c>
      <c r="V73" s="29" t="s">
        <v>5</v>
      </c>
      <c r="W73" s="29" t="s">
        <v>5</v>
      </c>
      <c r="X73" s="29" t="s">
        <v>5</v>
      </c>
      <c r="Y73" s="29" t="s">
        <v>5</v>
      </c>
      <c r="Z73" s="29" t="s">
        <v>5</v>
      </c>
      <c r="AA73" s="29" t="s">
        <v>5</v>
      </c>
      <c r="AB73" s="29" t="s">
        <v>5</v>
      </c>
      <c r="AC73" s="29" t="s">
        <v>5</v>
      </c>
      <c r="AD73" s="29" t="s">
        <v>5</v>
      </c>
      <c r="AE73" s="29" t="s">
        <v>5</v>
      </c>
      <c r="AF73" s="29" t="s">
        <v>5</v>
      </c>
      <c r="AG73" s="29" t="s">
        <v>5</v>
      </c>
      <c r="AH73" s="29" t="s">
        <v>5</v>
      </c>
      <c r="AI73" s="29" t="s">
        <v>5</v>
      </c>
      <c r="AJ73" s="29" t="s">
        <v>5</v>
      </c>
      <c r="AK73" s="29" t="s">
        <v>5</v>
      </c>
      <c r="AL73" s="29" t="s">
        <v>5</v>
      </c>
      <c r="AM73" s="29" t="s">
        <v>5</v>
      </c>
      <c r="AN73" s="29" t="s">
        <v>5</v>
      </c>
      <c r="AO73" s="29" t="s">
        <v>5</v>
      </c>
      <c r="AP73" s="29" t="s">
        <v>5</v>
      </c>
      <c r="AQ73" s="29" t="s">
        <v>5</v>
      </c>
      <c r="AR73" s="29" t="s">
        <v>5</v>
      </c>
      <c r="AS73" s="29" t="s">
        <v>5</v>
      </c>
      <c r="AT73" s="29" t="s">
        <v>5</v>
      </c>
      <c r="AU73" s="29" t="s">
        <v>5</v>
      </c>
      <c r="AV73" s="29" t="s">
        <v>5</v>
      </c>
      <c r="AW73" s="29" t="s">
        <v>5</v>
      </c>
      <c r="AX73" s="29" t="s">
        <v>5</v>
      </c>
      <c r="AY73" s="29" t="s">
        <v>5</v>
      </c>
      <c r="AZ73" s="29" t="s">
        <v>5</v>
      </c>
      <c r="BA73" s="29" t="s">
        <v>5</v>
      </c>
      <c r="BB73" s="29" t="s">
        <v>5</v>
      </c>
      <c r="BC73" s="29" t="s">
        <v>5</v>
      </c>
      <c r="BD73" s="29" t="s">
        <v>5</v>
      </c>
      <c r="BE73" s="29" t="s">
        <v>5</v>
      </c>
      <c r="BF73" s="29" t="s">
        <v>5</v>
      </c>
      <c r="BG73" s="29" t="s">
        <v>5</v>
      </c>
      <c r="BH73" s="29" t="s">
        <v>5</v>
      </c>
      <c r="BI73" s="29" t="s">
        <v>5</v>
      </c>
      <c r="BJ73" s="29" t="s">
        <v>5</v>
      </c>
      <c r="BK73" s="29" t="s">
        <v>5</v>
      </c>
      <c r="BL73" s="29" t="s">
        <v>5</v>
      </c>
      <c r="BM73" s="29" t="s">
        <v>5</v>
      </c>
      <c r="BN73" s="29" t="s">
        <v>5</v>
      </c>
      <c r="BO73" s="29" t="s">
        <v>5</v>
      </c>
      <c r="BP73" s="29" t="s">
        <v>5</v>
      </c>
      <c r="BQ73" s="29" t="s">
        <v>5</v>
      </c>
      <c r="BR73" s="29" t="s">
        <v>5</v>
      </c>
      <c r="BS73" s="29" t="s">
        <v>5</v>
      </c>
      <c r="BT73" s="29" t="s">
        <v>5</v>
      </c>
      <c r="BU73" s="29" t="s">
        <v>5</v>
      </c>
      <c r="BV73" s="29" t="s">
        <v>5</v>
      </c>
      <c r="BW73" s="29" t="s">
        <v>5</v>
      </c>
      <c r="BX73" s="29" t="s">
        <v>5</v>
      </c>
      <c r="BY73" s="29" t="s">
        <v>5</v>
      </c>
      <c r="BZ73" s="29" t="s">
        <v>5</v>
      </c>
      <c r="CA73" s="29" t="s">
        <v>5</v>
      </c>
      <c r="CB73" s="29" t="s">
        <v>5</v>
      </c>
      <c r="CC73" s="29" t="s">
        <v>5</v>
      </c>
      <c r="CD73" s="29" t="s">
        <v>5</v>
      </c>
      <c r="CE73" s="29" t="s">
        <v>5</v>
      </c>
      <c r="CF73" s="29" t="s">
        <v>5</v>
      </c>
      <c r="CG73" s="29" t="s">
        <v>5</v>
      </c>
      <c r="CH73" s="29" t="s">
        <v>5</v>
      </c>
      <c r="CI73" s="29" t="s">
        <v>5</v>
      </c>
      <c r="CJ73" s="29" t="s">
        <v>5</v>
      </c>
      <c r="CK73" s="29" t="s">
        <v>5</v>
      </c>
      <c r="CL73" s="29" t="s">
        <v>5</v>
      </c>
      <c r="CM73" s="29" t="s">
        <v>5</v>
      </c>
      <c r="CN73" s="29" t="s">
        <v>5</v>
      </c>
      <c r="CO73" s="29" t="s">
        <v>5</v>
      </c>
      <c r="CP73" s="29" t="s">
        <v>5</v>
      </c>
      <c r="CQ73" s="29" t="s">
        <v>5</v>
      </c>
      <c r="CR73" s="29" t="s">
        <v>5</v>
      </c>
      <c r="CS73" s="29" t="s">
        <v>5</v>
      </c>
      <c r="CT73" s="29" t="s">
        <v>5</v>
      </c>
      <c r="CU73" s="29" t="s">
        <v>5</v>
      </c>
      <c r="CV73" s="29" t="s">
        <v>5</v>
      </c>
      <c r="CW73" s="29" t="s">
        <v>5</v>
      </c>
      <c r="CX73" s="29" t="s">
        <v>5</v>
      </c>
      <c r="CY73" s="29" t="s">
        <v>5</v>
      </c>
      <c r="CZ73" s="29" t="s">
        <v>5</v>
      </c>
      <c r="DA73" s="29" t="s">
        <v>5</v>
      </c>
      <c r="DB73" s="29" t="s">
        <v>5</v>
      </c>
      <c r="DC73" s="29" t="s">
        <v>5</v>
      </c>
      <c r="DD73" s="29" t="s">
        <v>5</v>
      </c>
      <c r="DE73" s="29" t="s">
        <v>5</v>
      </c>
      <c r="DF73" s="29" t="s">
        <v>5</v>
      </c>
      <c r="DG73" s="29" t="s">
        <v>5</v>
      </c>
      <c r="DH73" s="29" t="s">
        <v>5</v>
      </c>
      <c r="DI73" s="29" t="s">
        <v>5</v>
      </c>
      <c r="DJ73" s="29" t="s">
        <v>5</v>
      </c>
      <c r="DK73" s="29" t="s">
        <v>5</v>
      </c>
      <c r="DL73" s="29" t="s">
        <v>5</v>
      </c>
      <c r="DM73" s="29" t="s">
        <v>5</v>
      </c>
      <c r="DN73" s="29" t="s">
        <v>5</v>
      </c>
      <c r="DO73" s="29" t="s">
        <v>5</v>
      </c>
      <c r="DP73" s="29" t="s">
        <v>5</v>
      </c>
      <c r="DQ73" s="29" t="s">
        <v>5</v>
      </c>
      <c r="DR73" s="29" t="s">
        <v>5</v>
      </c>
      <c r="DS73" s="29" t="s">
        <v>5</v>
      </c>
      <c r="DT73" s="29" t="s">
        <v>5</v>
      </c>
      <c r="DU73" s="29" t="s">
        <v>5</v>
      </c>
      <c r="DV73" s="29" t="s">
        <v>5</v>
      </c>
      <c r="DW73" s="29" t="s">
        <v>5</v>
      </c>
      <c r="DX73" s="29" t="s">
        <v>5</v>
      </c>
      <c r="DY73" s="29" t="s">
        <v>5</v>
      </c>
      <c r="DZ73" s="29" t="s">
        <v>5</v>
      </c>
      <c r="EA73" s="29" t="s">
        <v>5</v>
      </c>
      <c r="EB73" s="29" t="s">
        <v>5</v>
      </c>
      <c r="EC73" s="29" t="s">
        <v>5</v>
      </c>
      <c r="ED73" s="29" t="s">
        <v>5</v>
      </c>
      <c r="EE73" s="29" t="s">
        <v>5</v>
      </c>
      <c r="EF73" s="29" t="s">
        <v>5</v>
      </c>
      <c r="EG73" s="29" t="s">
        <v>5</v>
      </c>
      <c r="EH73" s="29" t="s">
        <v>5</v>
      </c>
      <c r="EI73" s="29" t="s">
        <v>5</v>
      </c>
      <c r="EJ73" s="29" t="s">
        <v>5</v>
      </c>
      <c r="EK73" s="29" t="s">
        <v>5</v>
      </c>
      <c r="EL73" s="29" t="s">
        <v>5</v>
      </c>
      <c r="EM73" s="29" t="s">
        <v>5</v>
      </c>
      <c r="EN73" s="29" t="s">
        <v>5</v>
      </c>
      <c r="EO73" s="29" t="s">
        <v>5</v>
      </c>
      <c r="EP73" s="29" t="s">
        <v>5</v>
      </c>
      <c r="EQ73" s="29" t="s">
        <v>5</v>
      </c>
      <c r="ER73" s="29" t="s">
        <v>5</v>
      </c>
      <c r="ES73" s="29" t="s">
        <v>5</v>
      </c>
      <c r="ET73" s="29" t="s">
        <v>5</v>
      </c>
      <c r="EU73" s="29" t="s">
        <v>5</v>
      </c>
      <c r="EV73" s="29" t="s">
        <v>5</v>
      </c>
      <c r="EW73" s="29" t="s">
        <v>5</v>
      </c>
      <c r="EX73" s="29" t="s">
        <v>5</v>
      </c>
      <c r="EY73" s="29" t="s">
        <v>5</v>
      </c>
      <c r="EZ73" s="29" t="s">
        <v>5</v>
      </c>
      <c r="FA73" s="29" t="s">
        <v>5</v>
      </c>
      <c r="FB73" s="29" t="s">
        <v>5</v>
      </c>
      <c r="FC73" s="29" t="s">
        <v>5</v>
      </c>
      <c r="FD73" s="29" t="s">
        <v>5</v>
      </c>
      <c r="FE73" s="29" t="s">
        <v>5</v>
      </c>
      <c r="FF73" s="29" t="s">
        <v>5</v>
      </c>
      <c r="FG73" s="29" t="s">
        <v>5</v>
      </c>
      <c r="FH73" s="29" t="s">
        <v>5</v>
      </c>
      <c r="FI73" s="29" t="s">
        <v>5</v>
      </c>
      <c r="FJ73" s="29" t="s">
        <v>5</v>
      </c>
      <c r="FK73" s="29" t="s">
        <v>5</v>
      </c>
      <c r="FL73" s="29" t="s">
        <v>5</v>
      </c>
      <c r="FM73" s="29" t="s">
        <v>5</v>
      </c>
      <c r="FN73" s="29" t="s">
        <v>5</v>
      </c>
    </row>
    <row r="74" spans="1:170" ht="66.75" customHeight="1" x14ac:dyDescent="0.15">
      <c r="A74" s="210"/>
      <c r="B74" s="223" t="s">
        <v>75</v>
      </c>
      <c r="C74" s="223"/>
      <c r="D74" s="17">
        <v>0.5</v>
      </c>
      <c r="E74" s="17">
        <v>0</v>
      </c>
      <c r="F74" s="17">
        <v>1</v>
      </c>
      <c r="G74" s="17">
        <v>1</v>
      </c>
      <c r="H74" s="17">
        <v>1</v>
      </c>
      <c r="I74" s="111">
        <v>1</v>
      </c>
      <c r="J74" s="111">
        <v>1</v>
      </c>
      <c r="K74" s="111">
        <v>0</v>
      </c>
      <c r="L74" s="111">
        <v>1</v>
      </c>
      <c r="M74" s="111">
        <v>0</v>
      </c>
      <c r="N74" s="113">
        <v>1</v>
      </c>
      <c r="O74" s="114">
        <v>1</v>
      </c>
      <c r="P74" s="114">
        <v>1</v>
      </c>
      <c r="Q74" s="114">
        <v>0</v>
      </c>
      <c r="R74" s="115">
        <v>1</v>
      </c>
      <c r="S74" s="114">
        <v>0.5</v>
      </c>
      <c r="T74" s="115">
        <v>0</v>
      </c>
      <c r="U74" s="114">
        <v>0</v>
      </c>
      <c r="V74" s="114">
        <v>1</v>
      </c>
      <c r="W74" s="114">
        <v>0</v>
      </c>
      <c r="X74" s="17">
        <v>0</v>
      </c>
      <c r="Y74" s="17">
        <v>0</v>
      </c>
      <c r="Z74" s="17">
        <v>0</v>
      </c>
      <c r="AA74" s="17">
        <v>0</v>
      </c>
      <c r="AB74" s="17">
        <v>0.5</v>
      </c>
      <c r="AC74" s="17">
        <v>0</v>
      </c>
      <c r="AD74" s="17">
        <v>1</v>
      </c>
      <c r="AE74" s="17">
        <v>0</v>
      </c>
      <c r="AF74" s="17">
        <v>0</v>
      </c>
      <c r="AG74" s="17">
        <v>0</v>
      </c>
      <c r="AH74" s="17">
        <v>0</v>
      </c>
      <c r="AI74" s="17">
        <v>0</v>
      </c>
      <c r="AJ74" s="17">
        <v>0</v>
      </c>
      <c r="AK74" s="17">
        <v>0</v>
      </c>
      <c r="AL74" s="17">
        <v>0</v>
      </c>
      <c r="AM74" s="17">
        <v>0</v>
      </c>
      <c r="AN74" s="17">
        <v>0</v>
      </c>
      <c r="AO74" s="17">
        <v>0</v>
      </c>
      <c r="AP74" s="17">
        <v>1</v>
      </c>
      <c r="AQ74" s="17">
        <v>0</v>
      </c>
      <c r="AR74" s="17">
        <v>0</v>
      </c>
      <c r="AS74" s="17">
        <v>0</v>
      </c>
      <c r="AT74" s="17">
        <v>0</v>
      </c>
      <c r="AU74" s="17">
        <v>0</v>
      </c>
      <c r="AV74" s="17">
        <v>1</v>
      </c>
      <c r="AW74" s="17">
        <v>0</v>
      </c>
      <c r="AX74" s="17">
        <v>0</v>
      </c>
      <c r="AY74" s="17">
        <v>0</v>
      </c>
      <c r="AZ74" s="17">
        <v>0</v>
      </c>
      <c r="BA74" s="17">
        <v>0</v>
      </c>
      <c r="BB74" s="17">
        <v>0</v>
      </c>
      <c r="BC74" s="17">
        <v>0</v>
      </c>
      <c r="BD74" s="17">
        <v>0</v>
      </c>
      <c r="BE74" s="17">
        <v>0</v>
      </c>
      <c r="BF74" s="17">
        <v>0</v>
      </c>
      <c r="BG74" s="17">
        <v>0</v>
      </c>
      <c r="BH74" s="17">
        <v>0</v>
      </c>
      <c r="BI74" s="17">
        <v>0</v>
      </c>
      <c r="BJ74" s="17">
        <v>1</v>
      </c>
      <c r="BK74" s="17">
        <v>0</v>
      </c>
      <c r="BL74" s="17">
        <v>0</v>
      </c>
      <c r="BM74" s="17">
        <v>0</v>
      </c>
      <c r="BN74" s="17">
        <v>0</v>
      </c>
      <c r="BO74" s="17">
        <v>0</v>
      </c>
      <c r="BP74" s="17">
        <v>0</v>
      </c>
      <c r="BQ74" s="17">
        <v>1</v>
      </c>
      <c r="BR74" s="17">
        <v>0</v>
      </c>
      <c r="BS74" s="17">
        <v>0</v>
      </c>
      <c r="BT74" s="17">
        <v>0</v>
      </c>
      <c r="BU74" s="17">
        <v>0</v>
      </c>
      <c r="BV74" s="17">
        <v>0</v>
      </c>
      <c r="BW74" s="17">
        <v>1</v>
      </c>
      <c r="BX74" s="17">
        <v>0</v>
      </c>
      <c r="BY74" s="17">
        <v>1</v>
      </c>
      <c r="BZ74" s="17">
        <v>0</v>
      </c>
      <c r="CA74" s="17">
        <v>1</v>
      </c>
      <c r="CB74" s="17">
        <v>0</v>
      </c>
      <c r="CC74" s="17">
        <v>0</v>
      </c>
      <c r="CD74" s="17">
        <v>1</v>
      </c>
      <c r="CE74" s="17">
        <v>0</v>
      </c>
      <c r="CF74" s="17">
        <v>0</v>
      </c>
      <c r="CG74" s="19">
        <v>1</v>
      </c>
      <c r="CH74" s="19">
        <v>1</v>
      </c>
      <c r="CI74" s="19">
        <v>0</v>
      </c>
      <c r="CJ74" s="19">
        <v>0.5</v>
      </c>
      <c r="CK74" s="19">
        <v>0</v>
      </c>
      <c r="CL74" s="19">
        <v>0</v>
      </c>
      <c r="CM74" s="19">
        <v>1</v>
      </c>
      <c r="CN74" s="19">
        <v>0.5</v>
      </c>
      <c r="CO74" s="19">
        <v>0.5</v>
      </c>
      <c r="CP74" s="19">
        <v>0</v>
      </c>
      <c r="CQ74" s="17">
        <v>1</v>
      </c>
      <c r="CR74" s="17">
        <v>0</v>
      </c>
      <c r="CS74" s="17">
        <v>0.5</v>
      </c>
      <c r="CT74" s="17">
        <v>1</v>
      </c>
      <c r="CU74" s="17">
        <v>1</v>
      </c>
      <c r="CV74" s="17">
        <v>1</v>
      </c>
      <c r="CW74" s="17">
        <v>0.5</v>
      </c>
      <c r="CX74" s="17">
        <v>0.5</v>
      </c>
      <c r="CY74" s="17">
        <v>0</v>
      </c>
      <c r="CZ74" s="17">
        <v>0</v>
      </c>
      <c r="DA74" s="17">
        <v>1</v>
      </c>
      <c r="DB74" s="17">
        <v>1</v>
      </c>
      <c r="DC74" s="17">
        <v>0</v>
      </c>
      <c r="DD74" s="17">
        <v>1</v>
      </c>
      <c r="DE74" s="17">
        <v>1</v>
      </c>
      <c r="DF74" s="17">
        <v>0.5</v>
      </c>
      <c r="DG74" s="17">
        <v>1</v>
      </c>
      <c r="DH74" s="17">
        <v>0</v>
      </c>
      <c r="DI74" s="17">
        <v>1</v>
      </c>
      <c r="DJ74" s="17">
        <v>1</v>
      </c>
      <c r="DK74" s="17">
        <v>1</v>
      </c>
      <c r="DL74" s="17">
        <v>0</v>
      </c>
      <c r="DM74" s="17">
        <v>0.5</v>
      </c>
      <c r="DN74" s="17">
        <v>0.5</v>
      </c>
      <c r="DO74" s="17">
        <v>0.5</v>
      </c>
      <c r="DP74" s="17">
        <v>1</v>
      </c>
      <c r="DQ74" s="17">
        <v>0.5</v>
      </c>
      <c r="DR74" s="17">
        <v>1</v>
      </c>
      <c r="DS74" s="17">
        <v>1</v>
      </c>
      <c r="DT74" s="17">
        <v>0</v>
      </c>
      <c r="DU74" s="17">
        <v>0.5</v>
      </c>
      <c r="DV74" s="17">
        <v>1</v>
      </c>
      <c r="DW74" s="17">
        <v>1</v>
      </c>
      <c r="DX74" s="17">
        <v>1</v>
      </c>
      <c r="DY74" s="17">
        <v>0</v>
      </c>
      <c r="DZ74" s="17">
        <v>1</v>
      </c>
      <c r="EA74" s="17">
        <v>1</v>
      </c>
      <c r="EB74" s="17">
        <v>0</v>
      </c>
      <c r="EC74" s="17">
        <v>0</v>
      </c>
      <c r="ED74" s="17">
        <v>0.5</v>
      </c>
      <c r="EE74" s="17">
        <v>1</v>
      </c>
      <c r="EF74" s="17">
        <v>1</v>
      </c>
      <c r="EG74" s="17">
        <v>1</v>
      </c>
      <c r="EH74" s="17">
        <v>1</v>
      </c>
      <c r="EI74" s="17">
        <v>0</v>
      </c>
      <c r="EJ74" s="17">
        <v>0.5</v>
      </c>
      <c r="EK74" s="17">
        <v>0</v>
      </c>
      <c r="EL74" s="17">
        <v>1</v>
      </c>
      <c r="EM74" s="17">
        <v>0.5</v>
      </c>
      <c r="EN74" s="17">
        <v>1</v>
      </c>
      <c r="EO74" s="17">
        <v>0</v>
      </c>
      <c r="EP74" s="17">
        <v>1</v>
      </c>
      <c r="EQ74" s="17">
        <v>0.5</v>
      </c>
      <c r="ER74" s="17">
        <v>0.5</v>
      </c>
      <c r="ES74" s="17">
        <v>0.5</v>
      </c>
      <c r="ET74" s="17">
        <v>0</v>
      </c>
      <c r="EU74" s="17">
        <v>0.5</v>
      </c>
      <c r="EV74" s="17">
        <v>1</v>
      </c>
      <c r="EW74" s="17" t="s">
        <v>255</v>
      </c>
      <c r="EX74" s="17" t="s">
        <v>255</v>
      </c>
      <c r="EY74" s="17" t="s">
        <v>255</v>
      </c>
      <c r="EZ74" s="17" t="s">
        <v>255</v>
      </c>
      <c r="FA74" s="17" t="s">
        <v>255</v>
      </c>
      <c r="FB74" s="17" t="s">
        <v>255</v>
      </c>
      <c r="FC74" s="17" t="s">
        <v>255</v>
      </c>
      <c r="FD74" s="17" t="s">
        <v>255</v>
      </c>
      <c r="FE74" s="17" t="s">
        <v>255</v>
      </c>
      <c r="FF74" s="17" t="s">
        <v>255</v>
      </c>
      <c r="FG74" s="17" t="s">
        <v>255</v>
      </c>
      <c r="FH74" s="17" t="s">
        <v>255</v>
      </c>
      <c r="FI74" s="17" t="s">
        <v>255</v>
      </c>
      <c r="FJ74" s="17" t="s">
        <v>255</v>
      </c>
      <c r="FK74" s="17">
        <v>1</v>
      </c>
      <c r="FL74" s="17">
        <v>0</v>
      </c>
      <c r="FM74" s="17" t="s">
        <v>255</v>
      </c>
      <c r="FN74" s="17" t="s">
        <v>255</v>
      </c>
    </row>
    <row r="75" spans="1:170" s="10" customFormat="1" ht="18" customHeight="1" x14ac:dyDescent="0.15">
      <c r="A75" s="210"/>
      <c r="B75" s="228" t="s">
        <v>76</v>
      </c>
      <c r="C75" s="228"/>
      <c r="D75" s="29" t="s">
        <v>5</v>
      </c>
      <c r="E75" s="29" t="s">
        <v>5</v>
      </c>
      <c r="F75" s="29" t="s">
        <v>5</v>
      </c>
      <c r="G75" s="29" t="s">
        <v>5</v>
      </c>
      <c r="H75" s="29" t="s">
        <v>5</v>
      </c>
      <c r="I75" s="29" t="s">
        <v>5</v>
      </c>
      <c r="J75" s="29" t="s">
        <v>5</v>
      </c>
      <c r="K75" s="29" t="s">
        <v>5</v>
      </c>
      <c r="L75" s="29" t="s">
        <v>5</v>
      </c>
      <c r="M75" s="29" t="s">
        <v>5</v>
      </c>
      <c r="N75" s="29" t="s">
        <v>5</v>
      </c>
      <c r="O75" s="29" t="s">
        <v>5</v>
      </c>
      <c r="P75" s="29" t="s">
        <v>5</v>
      </c>
      <c r="Q75" s="29" t="s">
        <v>5</v>
      </c>
      <c r="R75" s="29" t="s">
        <v>5</v>
      </c>
      <c r="S75" s="29" t="s">
        <v>5</v>
      </c>
      <c r="T75" s="29" t="s">
        <v>5</v>
      </c>
      <c r="U75" s="29" t="s">
        <v>5</v>
      </c>
      <c r="V75" s="29" t="s">
        <v>5</v>
      </c>
      <c r="W75" s="29" t="s">
        <v>5</v>
      </c>
      <c r="X75" s="29" t="s">
        <v>5</v>
      </c>
      <c r="Y75" s="29" t="s">
        <v>5</v>
      </c>
      <c r="Z75" s="29" t="s">
        <v>5</v>
      </c>
      <c r="AA75" s="29" t="s">
        <v>5</v>
      </c>
      <c r="AB75" s="29" t="s">
        <v>5</v>
      </c>
      <c r="AC75" s="29" t="s">
        <v>5</v>
      </c>
      <c r="AD75" s="29" t="s">
        <v>5</v>
      </c>
      <c r="AE75" s="29" t="s">
        <v>5</v>
      </c>
      <c r="AF75" s="29" t="s">
        <v>5</v>
      </c>
      <c r="AG75" s="29" t="s">
        <v>5</v>
      </c>
      <c r="AH75" s="29" t="s">
        <v>5</v>
      </c>
      <c r="AI75" s="29" t="s">
        <v>5</v>
      </c>
      <c r="AJ75" s="29" t="s">
        <v>5</v>
      </c>
      <c r="AK75" s="29" t="s">
        <v>5</v>
      </c>
      <c r="AL75" s="29" t="s">
        <v>5</v>
      </c>
      <c r="AM75" s="29" t="s">
        <v>5</v>
      </c>
      <c r="AN75" s="29" t="s">
        <v>5</v>
      </c>
      <c r="AO75" s="29" t="s">
        <v>5</v>
      </c>
      <c r="AP75" s="29" t="s">
        <v>5</v>
      </c>
      <c r="AQ75" s="29" t="s">
        <v>5</v>
      </c>
      <c r="AR75" s="29" t="s">
        <v>5</v>
      </c>
      <c r="AS75" s="29" t="s">
        <v>5</v>
      </c>
      <c r="AT75" s="29" t="s">
        <v>5</v>
      </c>
      <c r="AU75" s="29" t="s">
        <v>5</v>
      </c>
      <c r="AV75" s="29" t="s">
        <v>5</v>
      </c>
      <c r="AW75" s="29" t="s">
        <v>5</v>
      </c>
      <c r="AX75" s="29" t="s">
        <v>5</v>
      </c>
      <c r="AY75" s="29" t="s">
        <v>5</v>
      </c>
      <c r="AZ75" s="29" t="s">
        <v>5</v>
      </c>
      <c r="BA75" s="29" t="s">
        <v>5</v>
      </c>
      <c r="BB75" s="29" t="s">
        <v>5</v>
      </c>
      <c r="BC75" s="29" t="s">
        <v>5</v>
      </c>
      <c r="BD75" s="29" t="s">
        <v>5</v>
      </c>
      <c r="BE75" s="29" t="s">
        <v>5</v>
      </c>
      <c r="BF75" s="29" t="s">
        <v>5</v>
      </c>
      <c r="BG75" s="29" t="s">
        <v>5</v>
      </c>
      <c r="BH75" s="29" t="s">
        <v>5</v>
      </c>
      <c r="BI75" s="29" t="s">
        <v>5</v>
      </c>
      <c r="BJ75" s="29" t="s">
        <v>5</v>
      </c>
      <c r="BK75" s="29" t="s">
        <v>5</v>
      </c>
      <c r="BL75" s="29" t="s">
        <v>5</v>
      </c>
      <c r="BM75" s="29" t="s">
        <v>5</v>
      </c>
      <c r="BN75" s="29" t="s">
        <v>5</v>
      </c>
      <c r="BO75" s="29" t="s">
        <v>5</v>
      </c>
      <c r="BP75" s="29" t="s">
        <v>5</v>
      </c>
      <c r="BQ75" s="29" t="s">
        <v>5</v>
      </c>
      <c r="BR75" s="29" t="s">
        <v>5</v>
      </c>
      <c r="BS75" s="29" t="s">
        <v>5</v>
      </c>
      <c r="BT75" s="29" t="s">
        <v>5</v>
      </c>
      <c r="BU75" s="29" t="s">
        <v>5</v>
      </c>
      <c r="BV75" s="29" t="s">
        <v>5</v>
      </c>
      <c r="BW75" s="29" t="s">
        <v>5</v>
      </c>
      <c r="BX75" s="29" t="s">
        <v>5</v>
      </c>
      <c r="BY75" s="29" t="s">
        <v>5</v>
      </c>
      <c r="BZ75" s="29" t="s">
        <v>5</v>
      </c>
      <c r="CA75" s="29" t="s">
        <v>5</v>
      </c>
      <c r="CB75" s="29" t="s">
        <v>5</v>
      </c>
      <c r="CC75" s="29" t="s">
        <v>5</v>
      </c>
      <c r="CD75" s="29" t="s">
        <v>5</v>
      </c>
      <c r="CE75" s="29" t="s">
        <v>5</v>
      </c>
      <c r="CF75" s="29" t="s">
        <v>5</v>
      </c>
      <c r="CG75" s="29" t="s">
        <v>5</v>
      </c>
      <c r="CH75" s="29" t="s">
        <v>5</v>
      </c>
      <c r="CI75" s="29" t="s">
        <v>5</v>
      </c>
      <c r="CJ75" s="29" t="s">
        <v>5</v>
      </c>
      <c r="CK75" s="29" t="s">
        <v>5</v>
      </c>
      <c r="CL75" s="29" t="s">
        <v>5</v>
      </c>
      <c r="CM75" s="29" t="s">
        <v>5</v>
      </c>
      <c r="CN75" s="29" t="s">
        <v>5</v>
      </c>
      <c r="CO75" s="29" t="s">
        <v>5</v>
      </c>
      <c r="CP75" s="29" t="s">
        <v>5</v>
      </c>
      <c r="CQ75" s="29" t="s">
        <v>5</v>
      </c>
      <c r="CR75" s="29" t="s">
        <v>5</v>
      </c>
      <c r="CS75" s="29" t="s">
        <v>5</v>
      </c>
      <c r="CT75" s="29" t="s">
        <v>5</v>
      </c>
      <c r="CU75" s="29" t="s">
        <v>5</v>
      </c>
      <c r="CV75" s="29" t="s">
        <v>5</v>
      </c>
      <c r="CW75" s="29" t="s">
        <v>5</v>
      </c>
      <c r="CX75" s="29" t="s">
        <v>5</v>
      </c>
      <c r="CY75" s="29" t="s">
        <v>5</v>
      </c>
      <c r="CZ75" s="29" t="s">
        <v>5</v>
      </c>
      <c r="DA75" s="29" t="s">
        <v>5</v>
      </c>
      <c r="DB75" s="29" t="s">
        <v>5</v>
      </c>
      <c r="DC75" s="29" t="s">
        <v>5</v>
      </c>
      <c r="DD75" s="29" t="s">
        <v>5</v>
      </c>
      <c r="DE75" s="29" t="s">
        <v>5</v>
      </c>
      <c r="DF75" s="29" t="s">
        <v>5</v>
      </c>
      <c r="DG75" s="29" t="s">
        <v>5</v>
      </c>
      <c r="DH75" s="29" t="s">
        <v>5</v>
      </c>
      <c r="DI75" s="29" t="s">
        <v>5</v>
      </c>
      <c r="DJ75" s="29" t="s">
        <v>5</v>
      </c>
      <c r="DK75" s="29" t="s">
        <v>5</v>
      </c>
      <c r="DL75" s="29" t="s">
        <v>5</v>
      </c>
      <c r="DM75" s="29" t="s">
        <v>5</v>
      </c>
      <c r="DN75" s="29" t="s">
        <v>5</v>
      </c>
      <c r="DO75" s="29" t="s">
        <v>5</v>
      </c>
      <c r="DP75" s="29" t="s">
        <v>5</v>
      </c>
      <c r="DQ75" s="29" t="s">
        <v>5</v>
      </c>
      <c r="DR75" s="29" t="s">
        <v>5</v>
      </c>
      <c r="DS75" s="29" t="s">
        <v>5</v>
      </c>
      <c r="DT75" s="29" t="s">
        <v>5</v>
      </c>
      <c r="DU75" s="29" t="s">
        <v>5</v>
      </c>
      <c r="DV75" s="29" t="s">
        <v>5</v>
      </c>
      <c r="DW75" s="29" t="s">
        <v>5</v>
      </c>
      <c r="DX75" s="29" t="s">
        <v>5</v>
      </c>
      <c r="DY75" s="29" t="s">
        <v>5</v>
      </c>
      <c r="DZ75" s="29" t="s">
        <v>5</v>
      </c>
      <c r="EA75" s="29" t="s">
        <v>5</v>
      </c>
      <c r="EB75" s="29" t="s">
        <v>5</v>
      </c>
      <c r="EC75" s="29" t="s">
        <v>5</v>
      </c>
      <c r="ED75" s="29" t="s">
        <v>5</v>
      </c>
      <c r="EE75" s="29" t="s">
        <v>5</v>
      </c>
      <c r="EF75" s="29" t="s">
        <v>5</v>
      </c>
      <c r="EG75" s="29" t="s">
        <v>5</v>
      </c>
      <c r="EH75" s="29" t="s">
        <v>5</v>
      </c>
      <c r="EI75" s="29" t="s">
        <v>5</v>
      </c>
      <c r="EJ75" s="29" t="s">
        <v>5</v>
      </c>
      <c r="EK75" s="29" t="s">
        <v>5</v>
      </c>
      <c r="EL75" s="29" t="s">
        <v>5</v>
      </c>
      <c r="EM75" s="29" t="s">
        <v>5</v>
      </c>
      <c r="EN75" s="29" t="s">
        <v>5</v>
      </c>
      <c r="EO75" s="29" t="s">
        <v>5</v>
      </c>
      <c r="EP75" s="29" t="s">
        <v>5</v>
      </c>
      <c r="EQ75" s="29" t="s">
        <v>5</v>
      </c>
      <c r="ER75" s="29" t="s">
        <v>5</v>
      </c>
      <c r="ES75" s="29" t="s">
        <v>5</v>
      </c>
      <c r="ET75" s="29" t="s">
        <v>5</v>
      </c>
      <c r="EU75" s="29" t="s">
        <v>5</v>
      </c>
      <c r="EV75" s="29" t="s">
        <v>5</v>
      </c>
      <c r="EW75" s="29" t="s">
        <v>5</v>
      </c>
      <c r="EX75" s="29" t="s">
        <v>5</v>
      </c>
      <c r="EY75" s="29" t="s">
        <v>5</v>
      </c>
      <c r="EZ75" s="29" t="s">
        <v>5</v>
      </c>
      <c r="FA75" s="29" t="s">
        <v>5</v>
      </c>
      <c r="FB75" s="29" t="s">
        <v>5</v>
      </c>
      <c r="FC75" s="29" t="s">
        <v>5</v>
      </c>
      <c r="FD75" s="29" t="s">
        <v>5</v>
      </c>
      <c r="FE75" s="29" t="s">
        <v>5</v>
      </c>
      <c r="FF75" s="29" t="s">
        <v>5</v>
      </c>
      <c r="FG75" s="29" t="s">
        <v>5</v>
      </c>
      <c r="FH75" s="29" t="s">
        <v>5</v>
      </c>
      <c r="FI75" s="29" t="s">
        <v>5</v>
      </c>
      <c r="FJ75" s="29" t="s">
        <v>5</v>
      </c>
      <c r="FK75" s="29" t="s">
        <v>5</v>
      </c>
      <c r="FL75" s="29" t="s">
        <v>5</v>
      </c>
      <c r="FM75" s="29" t="s">
        <v>5</v>
      </c>
      <c r="FN75" s="29" t="s">
        <v>5</v>
      </c>
    </row>
    <row r="76" spans="1:170" ht="65.25" customHeight="1" x14ac:dyDescent="0.15">
      <c r="A76" s="210"/>
      <c r="B76" s="214" t="s">
        <v>77</v>
      </c>
      <c r="C76" s="215"/>
      <c r="D76" s="19">
        <v>0.5</v>
      </c>
      <c r="E76" s="19">
        <v>0.5</v>
      </c>
      <c r="F76" s="19">
        <v>1</v>
      </c>
      <c r="G76" s="19">
        <v>1</v>
      </c>
      <c r="H76" s="19">
        <v>0.5</v>
      </c>
      <c r="I76" s="112">
        <v>1</v>
      </c>
      <c r="J76" s="112">
        <v>1</v>
      </c>
      <c r="K76" s="112">
        <v>1</v>
      </c>
      <c r="L76" s="112">
        <v>1</v>
      </c>
      <c r="M76" s="112">
        <v>0.5</v>
      </c>
      <c r="N76" s="113">
        <v>1</v>
      </c>
      <c r="O76" s="116">
        <v>1</v>
      </c>
      <c r="P76" s="114">
        <v>1</v>
      </c>
      <c r="Q76" s="114">
        <v>1</v>
      </c>
      <c r="R76" s="115">
        <v>1</v>
      </c>
      <c r="S76" s="114">
        <v>1</v>
      </c>
      <c r="T76" s="115">
        <v>1</v>
      </c>
      <c r="U76" s="114">
        <v>1</v>
      </c>
      <c r="V76" s="114">
        <v>1</v>
      </c>
      <c r="W76" s="114">
        <v>1</v>
      </c>
      <c r="X76" s="19">
        <v>1</v>
      </c>
      <c r="Y76" s="19">
        <v>1</v>
      </c>
      <c r="Z76" s="19">
        <v>0.5</v>
      </c>
      <c r="AA76" s="19">
        <v>0.5</v>
      </c>
      <c r="AB76" s="19">
        <v>1</v>
      </c>
      <c r="AC76" s="19">
        <v>0.5</v>
      </c>
      <c r="AD76" s="19">
        <v>1</v>
      </c>
      <c r="AE76" s="19">
        <v>1</v>
      </c>
      <c r="AF76" s="19">
        <v>1</v>
      </c>
      <c r="AG76" s="19">
        <v>0.5</v>
      </c>
      <c r="AH76" s="19">
        <v>1</v>
      </c>
      <c r="AI76" s="19">
        <v>0</v>
      </c>
      <c r="AJ76" s="19">
        <v>1</v>
      </c>
      <c r="AK76" s="19">
        <v>0.5</v>
      </c>
      <c r="AL76" s="19">
        <v>0.5</v>
      </c>
      <c r="AM76" s="19">
        <v>1</v>
      </c>
      <c r="AN76" s="19">
        <v>1</v>
      </c>
      <c r="AO76" s="19">
        <v>0</v>
      </c>
      <c r="AP76" s="19">
        <v>1</v>
      </c>
      <c r="AQ76" s="19">
        <v>1</v>
      </c>
      <c r="AR76" s="19">
        <v>0</v>
      </c>
      <c r="AS76" s="19">
        <v>1</v>
      </c>
      <c r="AT76" s="19">
        <v>1</v>
      </c>
      <c r="AU76" s="19">
        <v>1</v>
      </c>
      <c r="AV76" s="19">
        <v>1</v>
      </c>
      <c r="AW76" s="19">
        <v>1</v>
      </c>
      <c r="AX76" s="19">
        <v>1</v>
      </c>
      <c r="AY76" s="19">
        <v>1</v>
      </c>
      <c r="AZ76" s="19">
        <v>0.5</v>
      </c>
      <c r="BA76" s="19">
        <v>1</v>
      </c>
      <c r="BB76" s="19">
        <v>1</v>
      </c>
      <c r="BC76" s="19">
        <v>1</v>
      </c>
      <c r="BD76" s="19">
        <v>1</v>
      </c>
      <c r="BE76" s="19">
        <v>0</v>
      </c>
      <c r="BF76" s="19">
        <v>1</v>
      </c>
      <c r="BG76" s="19">
        <v>1</v>
      </c>
      <c r="BH76" s="19">
        <v>1</v>
      </c>
      <c r="BI76" s="19">
        <v>0</v>
      </c>
      <c r="BJ76" s="19">
        <v>1</v>
      </c>
      <c r="BK76" s="19">
        <v>1</v>
      </c>
      <c r="BL76" s="19">
        <v>1</v>
      </c>
      <c r="BM76" s="19">
        <v>1</v>
      </c>
      <c r="BN76" s="19">
        <v>1</v>
      </c>
      <c r="BO76" s="19">
        <v>0</v>
      </c>
      <c r="BP76" s="19">
        <v>1</v>
      </c>
      <c r="BQ76" s="19">
        <v>1</v>
      </c>
      <c r="BR76" s="19">
        <v>1</v>
      </c>
      <c r="BS76" s="19">
        <v>1</v>
      </c>
      <c r="BT76" s="19">
        <v>1</v>
      </c>
      <c r="BU76" s="19">
        <v>1</v>
      </c>
      <c r="BV76" s="19">
        <v>1</v>
      </c>
      <c r="BW76" s="19">
        <v>1</v>
      </c>
      <c r="BX76" s="19">
        <v>1</v>
      </c>
      <c r="BY76" s="19">
        <v>1</v>
      </c>
      <c r="BZ76" s="19">
        <v>1</v>
      </c>
      <c r="CA76" s="19">
        <v>1</v>
      </c>
      <c r="CB76" s="19">
        <v>1</v>
      </c>
      <c r="CC76" s="19">
        <v>0</v>
      </c>
      <c r="CD76" s="19">
        <v>1</v>
      </c>
      <c r="CE76" s="19">
        <v>1</v>
      </c>
      <c r="CF76" s="19">
        <v>0</v>
      </c>
      <c r="CG76" s="114">
        <v>1</v>
      </c>
      <c r="CH76" s="114">
        <v>1</v>
      </c>
      <c r="CI76" s="114">
        <v>1</v>
      </c>
      <c r="CJ76" s="114">
        <v>1</v>
      </c>
      <c r="CK76" s="115">
        <v>0.5</v>
      </c>
      <c r="CL76" s="115">
        <v>0.5</v>
      </c>
      <c r="CM76" s="117">
        <v>0.5</v>
      </c>
      <c r="CN76" s="114">
        <v>1</v>
      </c>
      <c r="CO76" s="114">
        <v>1</v>
      </c>
      <c r="CP76" s="19">
        <v>1</v>
      </c>
      <c r="CQ76" s="19">
        <v>1</v>
      </c>
      <c r="CR76" s="19">
        <v>1</v>
      </c>
      <c r="CS76" s="19">
        <v>1</v>
      </c>
      <c r="CT76" s="19">
        <v>1</v>
      </c>
      <c r="CU76" s="19">
        <v>0.5</v>
      </c>
      <c r="CV76" s="19">
        <v>1</v>
      </c>
      <c r="CW76" s="19">
        <v>1</v>
      </c>
      <c r="CX76" s="19">
        <v>1</v>
      </c>
      <c r="CY76" s="19">
        <v>0.5</v>
      </c>
      <c r="CZ76" s="19">
        <v>1</v>
      </c>
      <c r="DA76" s="19">
        <v>1</v>
      </c>
      <c r="DB76" s="19">
        <v>0.5</v>
      </c>
      <c r="DC76" s="19">
        <v>1</v>
      </c>
      <c r="DD76" s="19">
        <v>1</v>
      </c>
      <c r="DE76" s="19">
        <v>1</v>
      </c>
      <c r="DF76" s="19">
        <v>1</v>
      </c>
      <c r="DG76" s="19">
        <v>1</v>
      </c>
      <c r="DH76" s="19">
        <v>1</v>
      </c>
      <c r="DI76" s="19">
        <v>1</v>
      </c>
      <c r="DJ76" s="19">
        <v>1</v>
      </c>
      <c r="DK76" s="19">
        <v>1</v>
      </c>
      <c r="DL76" s="19">
        <v>1</v>
      </c>
      <c r="DM76" s="19">
        <v>1</v>
      </c>
      <c r="DN76" s="19">
        <v>1</v>
      </c>
      <c r="DO76" s="19">
        <v>1</v>
      </c>
      <c r="DP76" s="19">
        <v>1</v>
      </c>
      <c r="DQ76" s="19">
        <v>1</v>
      </c>
      <c r="DR76" s="19">
        <v>1</v>
      </c>
      <c r="DS76" s="19">
        <v>1</v>
      </c>
      <c r="DT76" s="19">
        <v>1</v>
      </c>
      <c r="DU76" s="19">
        <v>1</v>
      </c>
      <c r="DV76" s="19">
        <v>0.5</v>
      </c>
      <c r="DW76" s="19">
        <v>1</v>
      </c>
      <c r="DX76" s="19">
        <v>0.5</v>
      </c>
      <c r="DY76" s="19">
        <v>0.5</v>
      </c>
      <c r="DZ76" s="19">
        <v>0.5</v>
      </c>
      <c r="EA76" s="19">
        <v>1</v>
      </c>
      <c r="EB76" s="19">
        <v>1</v>
      </c>
      <c r="EC76" s="19">
        <v>1</v>
      </c>
      <c r="ED76" s="19">
        <v>0.5</v>
      </c>
      <c r="EE76" s="19">
        <v>1</v>
      </c>
      <c r="EF76" s="19">
        <v>1</v>
      </c>
      <c r="EG76" s="19">
        <v>1</v>
      </c>
      <c r="EH76" s="19">
        <v>1</v>
      </c>
      <c r="EI76" s="19">
        <v>1</v>
      </c>
      <c r="EJ76" s="19">
        <v>1</v>
      </c>
      <c r="EK76" s="19">
        <v>1</v>
      </c>
      <c r="EL76" s="19">
        <v>1</v>
      </c>
      <c r="EM76" s="19">
        <v>1</v>
      </c>
      <c r="EN76" s="19">
        <v>1</v>
      </c>
      <c r="EO76" s="19">
        <v>1</v>
      </c>
      <c r="EP76" s="19">
        <v>1</v>
      </c>
      <c r="EQ76" s="19">
        <v>1</v>
      </c>
      <c r="ER76" s="19">
        <v>1</v>
      </c>
      <c r="ES76" s="19">
        <v>1</v>
      </c>
      <c r="ET76" s="19">
        <v>1</v>
      </c>
      <c r="EU76" s="19">
        <v>1</v>
      </c>
      <c r="EV76" s="19">
        <v>1</v>
      </c>
      <c r="EW76" s="114">
        <v>0</v>
      </c>
      <c r="EX76" s="115">
        <v>1</v>
      </c>
      <c r="EY76" s="114">
        <v>1</v>
      </c>
      <c r="EZ76" s="117">
        <v>1</v>
      </c>
      <c r="FA76" s="114">
        <v>1</v>
      </c>
      <c r="FB76" s="19">
        <v>1</v>
      </c>
      <c r="FC76" s="19">
        <v>0.5</v>
      </c>
      <c r="FD76" s="19">
        <v>1</v>
      </c>
      <c r="FE76" s="19">
        <v>0.5</v>
      </c>
      <c r="FF76" s="19">
        <v>1</v>
      </c>
      <c r="FG76" s="19">
        <v>1</v>
      </c>
      <c r="FH76" s="19">
        <v>0</v>
      </c>
      <c r="FI76" s="19">
        <v>0.5</v>
      </c>
      <c r="FJ76" s="19">
        <v>0.5</v>
      </c>
      <c r="FK76" s="19">
        <v>0.5</v>
      </c>
      <c r="FL76" s="19">
        <v>0.5</v>
      </c>
      <c r="FM76" s="19">
        <v>1</v>
      </c>
      <c r="FN76" s="19">
        <v>1</v>
      </c>
    </row>
    <row r="77" spans="1:170" ht="100.5" customHeight="1" x14ac:dyDescent="0.15">
      <c r="A77" s="210"/>
      <c r="B77" s="214" t="s">
        <v>78</v>
      </c>
      <c r="C77" s="215"/>
      <c r="D77" s="19">
        <v>1</v>
      </c>
      <c r="E77" s="19">
        <v>0.5</v>
      </c>
      <c r="F77" s="19">
        <v>1</v>
      </c>
      <c r="G77" s="19">
        <v>1</v>
      </c>
      <c r="H77" s="19">
        <v>1</v>
      </c>
      <c r="I77" s="112">
        <v>1</v>
      </c>
      <c r="J77" s="112">
        <v>0.5</v>
      </c>
      <c r="K77" s="112">
        <v>0</v>
      </c>
      <c r="L77" s="112">
        <v>1</v>
      </c>
      <c r="M77" s="112">
        <v>0</v>
      </c>
      <c r="N77" s="113">
        <v>1</v>
      </c>
      <c r="O77" s="116">
        <v>1</v>
      </c>
      <c r="P77" s="114">
        <v>0.5</v>
      </c>
      <c r="Q77" s="114">
        <v>0</v>
      </c>
      <c r="R77" s="115">
        <v>0</v>
      </c>
      <c r="S77" s="114">
        <v>1</v>
      </c>
      <c r="T77" s="115">
        <v>0.5</v>
      </c>
      <c r="U77" s="114">
        <v>0</v>
      </c>
      <c r="V77" s="114">
        <v>0</v>
      </c>
      <c r="W77" s="114">
        <v>0.5</v>
      </c>
      <c r="X77" s="19">
        <v>1</v>
      </c>
      <c r="Y77" s="19">
        <v>0</v>
      </c>
      <c r="Z77" s="19">
        <v>0</v>
      </c>
      <c r="AA77" s="19">
        <v>0.5</v>
      </c>
      <c r="AB77" s="19">
        <v>0</v>
      </c>
      <c r="AC77" s="19">
        <v>0</v>
      </c>
      <c r="AD77" s="19">
        <v>1</v>
      </c>
      <c r="AE77" s="19">
        <v>0</v>
      </c>
      <c r="AF77" s="19">
        <v>0</v>
      </c>
      <c r="AG77" s="19">
        <v>0</v>
      </c>
      <c r="AH77" s="19">
        <v>1</v>
      </c>
      <c r="AI77" s="19">
        <v>0</v>
      </c>
      <c r="AJ77" s="19">
        <v>0</v>
      </c>
      <c r="AK77" s="19">
        <v>0.5</v>
      </c>
      <c r="AL77" s="19">
        <v>0</v>
      </c>
      <c r="AM77" s="19">
        <v>0</v>
      </c>
      <c r="AN77" s="19">
        <v>0</v>
      </c>
      <c r="AO77" s="19">
        <v>0</v>
      </c>
      <c r="AP77" s="19">
        <v>1</v>
      </c>
      <c r="AQ77" s="19">
        <v>0</v>
      </c>
      <c r="AR77" s="19">
        <v>0</v>
      </c>
      <c r="AS77" s="19">
        <v>0.5</v>
      </c>
      <c r="AT77" s="19">
        <v>0</v>
      </c>
      <c r="AU77" s="19">
        <v>0</v>
      </c>
      <c r="AV77" s="19">
        <v>1</v>
      </c>
      <c r="AW77" s="19">
        <v>1</v>
      </c>
      <c r="AX77" s="19">
        <v>0</v>
      </c>
      <c r="AY77" s="19">
        <v>0</v>
      </c>
      <c r="AZ77" s="19">
        <v>0</v>
      </c>
      <c r="BA77" s="19">
        <v>1</v>
      </c>
      <c r="BB77" s="19">
        <v>0.5</v>
      </c>
      <c r="BC77" s="19">
        <v>0</v>
      </c>
      <c r="BD77" s="19">
        <v>0</v>
      </c>
      <c r="BE77" s="19">
        <v>0</v>
      </c>
      <c r="BF77" s="19">
        <v>0</v>
      </c>
      <c r="BG77" s="19">
        <v>0</v>
      </c>
      <c r="BH77" s="19">
        <v>0</v>
      </c>
      <c r="BI77" s="19">
        <v>0</v>
      </c>
      <c r="BJ77" s="19">
        <v>1</v>
      </c>
      <c r="BK77" s="19">
        <v>0</v>
      </c>
      <c r="BL77" s="19">
        <v>0</v>
      </c>
      <c r="BM77" s="19">
        <v>0</v>
      </c>
      <c r="BN77" s="19">
        <v>0</v>
      </c>
      <c r="BO77" s="19">
        <v>0</v>
      </c>
      <c r="BP77" s="19">
        <v>0</v>
      </c>
      <c r="BQ77" s="19">
        <v>1</v>
      </c>
      <c r="BR77" s="19">
        <v>0</v>
      </c>
      <c r="BS77" s="19">
        <v>0.5</v>
      </c>
      <c r="BT77" s="19">
        <v>0.5</v>
      </c>
      <c r="BU77" s="19">
        <v>0</v>
      </c>
      <c r="BV77" s="19">
        <v>0</v>
      </c>
      <c r="BW77" s="19">
        <v>0</v>
      </c>
      <c r="BX77" s="19">
        <v>0.5</v>
      </c>
      <c r="BY77" s="19">
        <v>0</v>
      </c>
      <c r="BZ77" s="19">
        <v>0.5</v>
      </c>
      <c r="CA77" s="19">
        <v>0</v>
      </c>
      <c r="CB77" s="19">
        <v>0</v>
      </c>
      <c r="CC77" s="19">
        <v>0</v>
      </c>
      <c r="CD77" s="19">
        <v>0</v>
      </c>
      <c r="CE77" s="19">
        <v>0</v>
      </c>
      <c r="CF77" s="19">
        <v>0</v>
      </c>
      <c r="CG77" s="114">
        <v>0.5</v>
      </c>
      <c r="CH77" s="114">
        <v>1</v>
      </c>
      <c r="CI77" s="114">
        <v>0</v>
      </c>
      <c r="CJ77" s="114">
        <v>0.5</v>
      </c>
      <c r="CK77" s="115">
        <v>0.5</v>
      </c>
      <c r="CL77" s="115">
        <v>1</v>
      </c>
      <c r="CM77" s="117">
        <v>1</v>
      </c>
      <c r="CN77" s="114">
        <v>0.5</v>
      </c>
      <c r="CO77" s="114">
        <v>0.5</v>
      </c>
      <c r="CP77" s="19">
        <v>0</v>
      </c>
      <c r="CQ77" s="19">
        <v>1</v>
      </c>
      <c r="CR77" s="19">
        <v>1</v>
      </c>
      <c r="CS77" s="19">
        <v>0.5</v>
      </c>
      <c r="CT77" s="19">
        <v>1</v>
      </c>
      <c r="CU77" s="19">
        <v>0</v>
      </c>
      <c r="CV77" s="19">
        <v>1</v>
      </c>
      <c r="CW77" s="19">
        <v>0.5</v>
      </c>
      <c r="CX77" s="19">
        <v>1</v>
      </c>
      <c r="CY77" s="19">
        <v>1</v>
      </c>
      <c r="CZ77" s="19">
        <v>1</v>
      </c>
      <c r="DA77" s="19">
        <v>0.5</v>
      </c>
      <c r="DB77" s="19">
        <v>0</v>
      </c>
      <c r="DC77" s="19">
        <v>0.5</v>
      </c>
      <c r="DD77" s="19">
        <v>1</v>
      </c>
      <c r="DE77" s="19">
        <v>1</v>
      </c>
      <c r="DF77" s="19">
        <v>1</v>
      </c>
      <c r="DG77" s="19">
        <v>1</v>
      </c>
      <c r="DH77" s="19">
        <v>0</v>
      </c>
      <c r="DI77" s="19">
        <v>0</v>
      </c>
      <c r="DJ77" s="19">
        <v>0.5</v>
      </c>
      <c r="DK77" s="19">
        <v>1</v>
      </c>
      <c r="DL77" s="19">
        <v>1</v>
      </c>
      <c r="DM77" s="19">
        <v>0.5</v>
      </c>
      <c r="DN77" s="19">
        <v>1</v>
      </c>
      <c r="DO77" s="19">
        <v>1</v>
      </c>
      <c r="DP77" s="19">
        <v>1</v>
      </c>
      <c r="DQ77" s="19">
        <v>1</v>
      </c>
      <c r="DR77" s="19">
        <v>0.5</v>
      </c>
      <c r="DS77" s="19">
        <v>1</v>
      </c>
      <c r="DT77" s="19">
        <v>1</v>
      </c>
      <c r="DU77" s="19">
        <v>0.5</v>
      </c>
      <c r="DV77" s="19">
        <v>0</v>
      </c>
      <c r="DW77" s="19">
        <v>1</v>
      </c>
      <c r="DX77" s="19">
        <v>0</v>
      </c>
      <c r="DY77" s="19">
        <v>0</v>
      </c>
      <c r="DZ77" s="19">
        <v>0</v>
      </c>
      <c r="EA77" s="19">
        <v>1</v>
      </c>
      <c r="EB77" s="19">
        <v>0.5</v>
      </c>
      <c r="EC77" s="19">
        <v>0.5</v>
      </c>
      <c r="ED77" s="19">
        <v>0.5</v>
      </c>
      <c r="EE77" s="19">
        <v>1</v>
      </c>
      <c r="EF77" s="19">
        <v>0.5</v>
      </c>
      <c r="EG77" s="19">
        <v>0</v>
      </c>
      <c r="EH77" s="19">
        <v>0.5</v>
      </c>
      <c r="EI77" s="19">
        <v>0</v>
      </c>
      <c r="EJ77" s="19">
        <v>0.5</v>
      </c>
      <c r="EK77" s="19">
        <v>0</v>
      </c>
      <c r="EL77" s="19">
        <v>1</v>
      </c>
      <c r="EM77" s="19">
        <v>0</v>
      </c>
      <c r="EN77" s="19">
        <v>0.5</v>
      </c>
      <c r="EO77" s="19">
        <v>0.5</v>
      </c>
      <c r="EP77" s="19">
        <v>1</v>
      </c>
      <c r="EQ77" s="19">
        <v>0.5</v>
      </c>
      <c r="ER77" s="19">
        <v>1</v>
      </c>
      <c r="ES77" s="19">
        <v>0</v>
      </c>
      <c r="ET77" s="19">
        <v>0</v>
      </c>
      <c r="EU77" s="19">
        <v>0.5</v>
      </c>
      <c r="EV77" s="19">
        <v>1</v>
      </c>
      <c r="EW77" s="114">
        <v>0</v>
      </c>
      <c r="EX77" s="115">
        <v>1</v>
      </c>
      <c r="EY77" s="114">
        <v>0.5</v>
      </c>
      <c r="EZ77" s="117">
        <v>0</v>
      </c>
      <c r="FA77" s="114">
        <v>0.5</v>
      </c>
      <c r="FB77" s="19">
        <v>1</v>
      </c>
      <c r="FC77" s="19">
        <v>1</v>
      </c>
      <c r="FD77" s="19">
        <v>0</v>
      </c>
      <c r="FE77" s="19">
        <v>0</v>
      </c>
      <c r="FF77" s="19">
        <v>0.5</v>
      </c>
      <c r="FG77" s="19">
        <v>1</v>
      </c>
      <c r="FH77" s="19">
        <v>0</v>
      </c>
      <c r="FI77" s="19">
        <v>0</v>
      </c>
      <c r="FJ77" s="19">
        <v>0</v>
      </c>
      <c r="FK77" s="19">
        <v>0.5</v>
      </c>
      <c r="FL77" s="19">
        <v>0.5</v>
      </c>
      <c r="FM77" s="19">
        <v>1</v>
      </c>
      <c r="FN77" s="19">
        <v>0.5</v>
      </c>
    </row>
    <row r="78" spans="1:170" s="10" customFormat="1" ht="18.75" customHeight="1" x14ac:dyDescent="0.15">
      <c r="A78" s="210"/>
      <c r="B78" s="216" t="s">
        <v>79</v>
      </c>
      <c r="C78" s="217"/>
      <c r="D78" s="29" t="s">
        <v>5</v>
      </c>
      <c r="E78" s="29" t="s">
        <v>5</v>
      </c>
      <c r="F78" s="29" t="s">
        <v>5</v>
      </c>
      <c r="G78" s="29" t="s">
        <v>5</v>
      </c>
      <c r="H78" s="29" t="s">
        <v>5</v>
      </c>
      <c r="I78" s="29" t="s">
        <v>5</v>
      </c>
      <c r="J78" s="29" t="s">
        <v>5</v>
      </c>
      <c r="K78" s="29" t="s">
        <v>5</v>
      </c>
      <c r="L78" s="29" t="s">
        <v>5</v>
      </c>
      <c r="M78" s="29" t="s">
        <v>5</v>
      </c>
      <c r="N78" s="29" t="s">
        <v>5</v>
      </c>
      <c r="O78" s="29" t="s">
        <v>5</v>
      </c>
      <c r="P78" s="29" t="s">
        <v>5</v>
      </c>
      <c r="Q78" s="29" t="s">
        <v>5</v>
      </c>
      <c r="R78" s="29" t="s">
        <v>5</v>
      </c>
      <c r="S78" s="29" t="s">
        <v>5</v>
      </c>
      <c r="T78" s="29" t="s">
        <v>5</v>
      </c>
      <c r="U78" s="29" t="s">
        <v>5</v>
      </c>
      <c r="V78" s="29" t="s">
        <v>5</v>
      </c>
      <c r="W78" s="29" t="s">
        <v>5</v>
      </c>
      <c r="X78" s="29" t="s">
        <v>5</v>
      </c>
      <c r="Y78" s="29" t="s">
        <v>5</v>
      </c>
      <c r="Z78" s="29" t="s">
        <v>5</v>
      </c>
      <c r="AA78" s="29" t="s">
        <v>5</v>
      </c>
      <c r="AB78" s="29" t="s">
        <v>5</v>
      </c>
      <c r="AC78" s="29" t="s">
        <v>5</v>
      </c>
      <c r="AD78" s="29" t="s">
        <v>5</v>
      </c>
      <c r="AE78" s="29" t="s">
        <v>5</v>
      </c>
      <c r="AF78" s="29" t="s">
        <v>5</v>
      </c>
      <c r="AG78" s="29" t="s">
        <v>5</v>
      </c>
      <c r="AH78" s="29" t="s">
        <v>5</v>
      </c>
      <c r="AI78" s="29" t="s">
        <v>5</v>
      </c>
      <c r="AJ78" s="29" t="s">
        <v>5</v>
      </c>
      <c r="AK78" s="29" t="s">
        <v>5</v>
      </c>
      <c r="AL78" s="29" t="s">
        <v>5</v>
      </c>
      <c r="AM78" s="29" t="s">
        <v>5</v>
      </c>
      <c r="AN78" s="29" t="s">
        <v>5</v>
      </c>
      <c r="AO78" s="29" t="s">
        <v>5</v>
      </c>
      <c r="AP78" s="29" t="s">
        <v>5</v>
      </c>
      <c r="AQ78" s="29" t="s">
        <v>5</v>
      </c>
      <c r="AR78" s="29" t="s">
        <v>5</v>
      </c>
      <c r="AS78" s="29" t="s">
        <v>5</v>
      </c>
      <c r="AT78" s="29" t="s">
        <v>5</v>
      </c>
      <c r="AU78" s="29" t="s">
        <v>5</v>
      </c>
      <c r="AV78" s="29" t="s">
        <v>5</v>
      </c>
      <c r="AW78" s="29" t="s">
        <v>5</v>
      </c>
      <c r="AX78" s="29" t="s">
        <v>5</v>
      </c>
      <c r="AY78" s="29" t="s">
        <v>5</v>
      </c>
      <c r="AZ78" s="29" t="s">
        <v>5</v>
      </c>
      <c r="BA78" s="29" t="s">
        <v>5</v>
      </c>
      <c r="BB78" s="29" t="s">
        <v>5</v>
      </c>
      <c r="BC78" s="29" t="s">
        <v>5</v>
      </c>
      <c r="BD78" s="29" t="s">
        <v>5</v>
      </c>
      <c r="BE78" s="29" t="s">
        <v>5</v>
      </c>
      <c r="BF78" s="29" t="s">
        <v>5</v>
      </c>
      <c r="BG78" s="29" t="s">
        <v>5</v>
      </c>
      <c r="BH78" s="29" t="s">
        <v>5</v>
      </c>
      <c r="BI78" s="29" t="s">
        <v>5</v>
      </c>
      <c r="BJ78" s="29" t="s">
        <v>5</v>
      </c>
      <c r="BK78" s="29" t="s">
        <v>5</v>
      </c>
      <c r="BL78" s="29" t="s">
        <v>5</v>
      </c>
      <c r="BM78" s="29" t="s">
        <v>5</v>
      </c>
      <c r="BN78" s="29" t="s">
        <v>5</v>
      </c>
      <c r="BO78" s="29" t="s">
        <v>5</v>
      </c>
      <c r="BP78" s="29" t="s">
        <v>5</v>
      </c>
      <c r="BQ78" s="29" t="s">
        <v>5</v>
      </c>
      <c r="BR78" s="29" t="s">
        <v>5</v>
      </c>
      <c r="BS78" s="29" t="s">
        <v>5</v>
      </c>
      <c r="BT78" s="29" t="s">
        <v>5</v>
      </c>
      <c r="BU78" s="29" t="s">
        <v>5</v>
      </c>
      <c r="BV78" s="29" t="s">
        <v>5</v>
      </c>
      <c r="BW78" s="29" t="s">
        <v>5</v>
      </c>
      <c r="BX78" s="29" t="s">
        <v>5</v>
      </c>
      <c r="BY78" s="29" t="s">
        <v>5</v>
      </c>
      <c r="BZ78" s="29" t="s">
        <v>5</v>
      </c>
      <c r="CA78" s="29" t="s">
        <v>5</v>
      </c>
      <c r="CB78" s="29" t="s">
        <v>5</v>
      </c>
      <c r="CC78" s="29" t="s">
        <v>5</v>
      </c>
      <c r="CD78" s="29" t="s">
        <v>5</v>
      </c>
      <c r="CE78" s="29" t="s">
        <v>5</v>
      </c>
      <c r="CF78" s="29" t="s">
        <v>5</v>
      </c>
      <c r="CG78" s="29" t="s">
        <v>5</v>
      </c>
      <c r="CH78" s="29" t="s">
        <v>5</v>
      </c>
      <c r="CI78" s="29" t="s">
        <v>5</v>
      </c>
      <c r="CJ78" s="29" t="s">
        <v>5</v>
      </c>
      <c r="CK78" s="29" t="s">
        <v>5</v>
      </c>
      <c r="CL78" s="29" t="s">
        <v>5</v>
      </c>
      <c r="CM78" s="29" t="s">
        <v>5</v>
      </c>
      <c r="CN78" s="29" t="s">
        <v>5</v>
      </c>
      <c r="CO78" s="29" t="s">
        <v>5</v>
      </c>
      <c r="CP78" s="29" t="s">
        <v>5</v>
      </c>
      <c r="CQ78" s="29" t="s">
        <v>5</v>
      </c>
      <c r="CR78" s="29" t="s">
        <v>5</v>
      </c>
      <c r="CS78" s="29" t="s">
        <v>5</v>
      </c>
      <c r="CT78" s="29" t="s">
        <v>5</v>
      </c>
      <c r="CU78" s="29" t="s">
        <v>5</v>
      </c>
      <c r="CV78" s="29" t="s">
        <v>5</v>
      </c>
      <c r="CW78" s="29" t="s">
        <v>5</v>
      </c>
      <c r="CX78" s="29" t="s">
        <v>5</v>
      </c>
      <c r="CY78" s="29" t="s">
        <v>5</v>
      </c>
      <c r="CZ78" s="29" t="s">
        <v>5</v>
      </c>
      <c r="DA78" s="29" t="s">
        <v>5</v>
      </c>
      <c r="DB78" s="29" t="s">
        <v>5</v>
      </c>
      <c r="DC78" s="29" t="s">
        <v>5</v>
      </c>
      <c r="DD78" s="29" t="s">
        <v>5</v>
      </c>
      <c r="DE78" s="29" t="s">
        <v>5</v>
      </c>
      <c r="DF78" s="29" t="s">
        <v>5</v>
      </c>
      <c r="DG78" s="29" t="s">
        <v>5</v>
      </c>
      <c r="DH78" s="29" t="s">
        <v>5</v>
      </c>
      <c r="DI78" s="29" t="s">
        <v>5</v>
      </c>
      <c r="DJ78" s="29" t="s">
        <v>5</v>
      </c>
      <c r="DK78" s="29" t="s">
        <v>5</v>
      </c>
      <c r="DL78" s="29" t="s">
        <v>5</v>
      </c>
      <c r="DM78" s="29" t="s">
        <v>5</v>
      </c>
      <c r="DN78" s="29" t="s">
        <v>5</v>
      </c>
      <c r="DO78" s="29" t="s">
        <v>5</v>
      </c>
      <c r="DP78" s="29" t="s">
        <v>5</v>
      </c>
      <c r="DQ78" s="29" t="s">
        <v>5</v>
      </c>
      <c r="DR78" s="29" t="s">
        <v>5</v>
      </c>
      <c r="DS78" s="29" t="s">
        <v>5</v>
      </c>
      <c r="DT78" s="29" t="s">
        <v>5</v>
      </c>
      <c r="DU78" s="29" t="s">
        <v>5</v>
      </c>
      <c r="DV78" s="29" t="s">
        <v>5</v>
      </c>
      <c r="DW78" s="29" t="s">
        <v>5</v>
      </c>
      <c r="DX78" s="29" t="s">
        <v>5</v>
      </c>
      <c r="DY78" s="29" t="s">
        <v>5</v>
      </c>
      <c r="DZ78" s="29" t="s">
        <v>5</v>
      </c>
      <c r="EA78" s="29" t="s">
        <v>5</v>
      </c>
      <c r="EB78" s="29" t="s">
        <v>5</v>
      </c>
      <c r="EC78" s="29" t="s">
        <v>5</v>
      </c>
      <c r="ED78" s="29" t="s">
        <v>5</v>
      </c>
      <c r="EE78" s="29" t="s">
        <v>5</v>
      </c>
      <c r="EF78" s="29" t="s">
        <v>5</v>
      </c>
      <c r="EG78" s="29" t="s">
        <v>5</v>
      </c>
      <c r="EH78" s="29" t="s">
        <v>5</v>
      </c>
      <c r="EI78" s="29" t="s">
        <v>5</v>
      </c>
      <c r="EJ78" s="29" t="s">
        <v>5</v>
      </c>
      <c r="EK78" s="29" t="s">
        <v>5</v>
      </c>
      <c r="EL78" s="29" t="s">
        <v>5</v>
      </c>
      <c r="EM78" s="29" t="s">
        <v>5</v>
      </c>
      <c r="EN78" s="29" t="s">
        <v>5</v>
      </c>
      <c r="EO78" s="29" t="s">
        <v>5</v>
      </c>
      <c r="EP78" s="29" t="s">
        <v>5</v>
      </c>
      <c r="EQ78" s="29" t="s">
        <v>5</v>
      </c>
      <c r="ER78" s="29" t="s">
        <v>5</v>
      </c>
      <c r="ES78" s="29" t="s">
        <v>5</v>
      </c>
      <c r="ET78" s="29" t="s">
        <v>5</v>
      </c>
      <c r="EU78" s="29" t="s">
        <v>5</v>
      </c>
      <c r="EV78" s="29" t="s">
        <v>5</v>
      </c>
      <c r="EW78" s="29" t="s">
        <v>5</v>
      </c>
      <c r="EX78" s="29" t="s">
        <v>5</v>
      </c>
      <c r="EY78" s="29" t="s">
        <v>5</v>
      </c>
      <c r="EZ78" s="29" t="s">
        <v>5</v>
      </c>
      <c r="FA78" s="29" t="s">
        <v>5</v>
      </c>
      <c r="FB78" s="29" t="s">
        <v>5</v>
      </c>
      <c r="FC78" s="29" t="s">
        <v>5</v>
      </c>
      <c r="FD78" s="29" t="s">
        <v>5</v>
      </c>
      <c r="FE78" s="29" t="s">
        <v>5</v>
      </c>
      <c r="FF78" s="29" t="s">
        <v>5</v>
      </c>
      <c r="FG78" s="29" t="s">
        <v>5</v>
      </c>
      <c r="FH78" s="29" t="s">
        <v>5</v>
      </c>
      <c r="FI78" s="29" t="s">
        <v>5</v>
      </c>
      <c r="FJ78" s="29" t="s">
        <v>5</v>
      </c>
      <c r="FK78" s="29" t="s">
        <v>5</v>
      </c>
      <c r="FL78" s="29" t="s">
        <v>5</v>
      </c>
      <c r="FM78" s="29" t="s">
        <v>5</v>
      </c>
      <c r="FN78" s="29" t="s">
        <v>5</v>
      </c>
    </row>
    <row r="79" spans="1:170" ht="81" customHeight="1" x14ac:dyDescent="0.15">
      <c r="A79" s="210"/>
      <c r="B79" s="214" t="s">
        <v>80</v>
      </c>
      <c r="C79" s="215"/>
      <c r="D79" s="19">
        <v>0.5</v>
      </c>
      <c r="E79" s="19">
        <v>1</v>
      </c>
      <c r="F79" s="19">
        <v>1</v>
      </c>
      <c r="G79" s="19">
        <v>1</v>
      </c>
      <c r="H79" s="19">
        <v>0.5</v>
      </c>
      <c r="I79" s="112">
        <v>1</v>
      </c>
      <c r="J79" s="112">
        <v>0.5</v>
      </c>
      <c r="K79" s="112">
        <v>0.5</v>
      </c>
      <c r="L79" s="112">
        <v>1</v>
      </c>
      <c r="M79" s="112">
        <v>0.5</v>
      </c>
      <c r="N79" s="113">
        <v>0.5</v>
      </c>
      <c r="O79" s="116">
        <v>0.5</v>
      </c>
      <c r="P79" s="114">
        <v>1</v>
      </c>
      <c r="Q79" s="114">
        <v>0.5</v>
      </c>
      <c r="R79" s="115">
        <v>0.5</v>
      </c>
      <c r="S79" s="114">
        <v>0.5</v>
      </c>
      <c r="T79" s="115">
        <v>0.5</v>
      </c>
      <c r="U79" s="114">
        <v>0.5</v>
      </c>
      <c r="V79" s="114">
        <v>0.5</v>
      </c>
      <c r="W79" s="114">
        <v>0.5</v>
      </c>
      <c r="X79" s="19">
        <v>0.5</v>
      </c>
      <c r="Y79" s="19">
        <v>0.5</v>
      </c>
      <c r="Z79" s="19">
        <v>0.5</v>
      </c>
      <c r="AA79" s="19">
        <v>0.5</v>
      </c>
      <c r="AB79" s="19">
        <v>0.5</v>
      </c>
      <c r="AC79" s="19">
        <v>0</v>
      </c>
      <c r="AD79" s="19">
        <v>0.5</v>
      </c>
      <c r="AE79" s="19">
        <v>0.5</v>
      </c>
      <c r="AF79" s="19">
        <v>0.5</v>
      </c>
      <c r="AG79" s="19">
        <v>0.5</v>
      </c>
      <c r="AH79" s="19">
        <v>0.5</v>
      </c>
      <c r="AI79" s="19">
        <v>0</v>
      </c>
      <c r="AJ79" s="19">
        <v>0</v>
      </c>
      <c r="AK79" s="19">
        <v>0</v>
      </c>
      <c r="AL79" s="19">
        <v>0.5</v>
      </c>
      <c r="AM79" s="19">
        <v>0.5</v>
      </c>
      <c r="AN79" s="19">
        <v>0.5</v>
      </c>
      <c r="AO79" s="19">
        <v>0.5</v>
      </c>
      <c r="AP79" s="19">
        <v>0.5</v>
      </c>
      <c r="AQ79" s="19">
        <v>0.5</v>
      </c>
      <c r="AR79" s="19">
        <v>0</v>
      </c>
      <c r="AS79" s="19">
        <v>1</v>
      </c>
      <c r="AT79" s="19">
        <v>0.5</v>
      </c>
      <c r="AU79" s="19">
        <v>0.5</v>
      </c>
      <c r="AV79" s="19">
        <v>0.5</v>
      </c>
      <c r="AW79" s="19">
        <v>0.5</v>
      </c>
      <c r="AX79" s="19">
        <v>0.5</v>
      </c>
      <c r="AY79" s="19">
        <v>0</v>
      </c>
      <c r="AZ79" s="19">
        <v>0.5</v>
      </c>
      <c r="BA79" s="19">
        <v>0.5</v>
      </c>
      <c r="BB79" s="19">
        <v>0.5</v>
      </c>
      <c r="BC79" s="19">
        <v>0</v>
      </c>
      <c r="BD79" s="19">
        <v>0</v>
      </c>
      <c r="BE79" s="19">
        <v>0.5</v>
      </c>
      <c r="BF79" s="19">
        <v>0.5</v>
      </c>
      <c r="BG79" s="19">
        <v>0.5</v>
      </c>
      <c r="BH79" s="19">
        <v>0</v>
      </c>
      <c r="BI79" s="19">
        <v>0</v>
      </c>
      <c r="BJ79" s="19">
        <v>0</v>
      </c>
      <c r="BK79" s="19">
        <v>0.5</v>
      </c>
      <c r="BL79" s="19">
        <v>0.5</v>
      </c>
      <c r="BM79" s="19">
        <v>0.5</v>
      </c>
      <c r="BN79" s="19">
        <v>0.5</v>
      </c>
      <c r="BO79" s="19">
        <v>0</v>
      </c>
      <c r="BP79" s="19">
        <v>0.5</v>
      </c>
      <c r="BQ79" s="19">
        <v>0.5</v>
      </c>
      <c r="BR79" s="19">
        <v>0.5</v>
      </c>
      <c r="BS79" s="19">
        <v>0.5</v>
      </c>
      <c r="BT79" s="19">
        <v>0.5</v>
      </c>
      <c r="BU79" s="19">
        <v>0.5</v>
      </c>
      <c r="BV79" s="19">
        <v>0.5</v>
      </c>
      <c r="BW79" s="19">
        <v>0.5</v>
      </c>
      <c r="BX79" s="19">
        <v>0.5</v>
      </c>
      <c r="BY79" s="19">
        <v>0</v>
      </c>
      <c r="BZ79" s="19">
        <v>0.5</v>
      </c>
      <c r="CA79" s="19">
        <v>0.5</v>
      </c>
      <c r="CB79" s="19">
        <v>0.5</v>
      </c>
      <c r="CC79" s="19">
        <v>0</v>
      </c>
      <c r="CD79" s="19">
        <v>0.5</v>
      </c>
      <c r="CE79" s="19">
        <v>0.5</v>
      </c>
      <c r="CF79" s="19">
        <v>0</v>
      </c>
      <c r="CG79" s="116">
        <v>0.5</v>
      </c>
      <c r="CH79" s="116">
        <v>0.5</v>
      </c>
      <c r="CI79" s="116">
        <v>0.5</v>
      </c>
      <c r="CJ79" s="116">
        <v>0.5</v>
      </c>
      <c r="CK79" s="122">
        <v>0.5</v>
      </c>
      <c r="CL79" s="122">
        <v>0.5</v>
      </c>
      <c r="CM79" s="116">
        <v>0.5</v>
      </c>
      <c r="CN79" s="116">
        <v>0.5</v>
      </c>
      <c r="CO79" s="116">
        <v>0.5</v>
      </c>
      <c r="CP79" s="19">
        <v>0.5</v>
      </c>
      <c r="CQ79" s="19">
        <v>0.5</v>
      </c>
      <c r="CR79" s="19">
        <v>0.5</v>
      </c>
      <c r="CS79" s="19">
        <v>0.5</v>
      </c>
      <c r="CT79" s="19">
        <v>1</v>
      </c>
      <c r="CU79" s="19">
        <v>0.5</v>
      </c>
      <c r="CV79" s="19">
        <v>1</v>
      </c>
      <c r="CW79" s="19">
        <v>0.5</v>
      </c>
      <c r="CX79" s="19">
        <v>0.5</v>
      </c>
      <c r="CY79" s="19">
        <v>0.5</v>
      </c>
      <c r="CZ79" s="19">
        <v>0.5</v>
      </c>
      <c r="DA79" s="19">
        <v>0.5</v>
      </c>
      <c r="DB79" s="19">
        <v>0</v>
      </c>
      <c r="DC79" s="19">
        <v>0.5</v>
      </c>
      <c r="DD79" s="19">
        <v>0.5</v>
      </c>
      <c r="DE79" s="19">
        <v>0.5</v>
      </c>
      <c r="DF79" s="19">
        <v>0.5</v>
      </c>
      <c r="DG79" s="19">
        <v>0.5</v>
      </c>
      <c r="DH79" s="19">
        <v>0.5</v>
      </c>
      <c r="DI79" s="19">
        <v>0.5</v>
      </c>
      <c r="DJ79" s="19">
        <v>0.5</v>
      </c>
      <c r="DK79" s="19">
        <v>0.5</v>
      </c>
      <c r="DL79" s="19">
        <v>0.5</v>
      </c>
      <c r="DM79" s="19">
        <v>0.5</v>
      </c>
      <c r="DN79" s="19">
        <v>0.5</v>
      </c>
      <c r="DO79" s="19">
        <v>0</v>
      </c>
      <c r="DP79" s="19">
        <v>0.5</v>
      </c>
      <c r="DQ79" s="19">
        <v>0.5</v>
      </c>
      <c r="DR79" s="19">
        <v>0.5</v>
      </c>
      <c r="DS79" s="19">
        <v>0.5</v>
      </c>
      <c r="DT79" s="19">
        <v>0.5</v>
      </c>
      <c r="DU79" s="19">
        <v>0.5</v>
      </c>
      <c r="DV79" s="19">
        <v>0</v>
      </c>
      <c r="DW79" s="19">
        <v>0</v>
      </c>
      <c r="DX79" s="19">
        <v>0</v>
      </c>
      <c r="DY79" s="19">
        <v>0</v>
      </c>
      <c r="DZ79" s="19">
        <v>0</v>
      </c>
      <c r="EA79" s="19">
        <v>0.5</v>
      </c>
      <c r="EB79" s="19">
        <v>0</v>
      </c>
      <c r="EC79" s="19">
        <v>0.5</v>
      </c>
      <c r="ED79" s="19">
        <v>0.5</v>
      </c>
      <c r="EE79" s="19">
        <v>0.5</v>
      </c>
      <c r="EF79" s="19">
        <v>0.5</v>
      </c>
      <c r="EG79" s="19">
        <v>0.5</v>
      </c>
      <c r="EH79" s="19">
        <v>0.5</v>
      </c>
      <c r="EI79" s="19">
        <v>0</v>
      </c>
      <c r="EJ79" s="19">
        <v>0</v>
      </c>
      <c r="EK79" s="19">
        <v>0.5</v>
      </c>
      <c r="EL79" s="19">
        <v>0.5</v>
      </c>
      <c r="EM79" s="19">
        <v>0.5</v>
      </c>
      <c r="EN79" s="19">
        <v>0.5</v>
      </c>
      <c r="EO79" s="19">
        <v>0.5</v>
      </c>
      <c r="EP79" s="19">
        <v>0.5</v>
      </c>
      <c r="EQ79" s="19">
        <v>0.5</v>
      </c>
      <c r="ER79" s="19">
        <v>0.5</v>
      </c>
      <c r="ES79" s="19">
        <v>0.5</v>
      </c>
      <c r="ET79" s="19">
        <v>0</v>
      </c>
      <c r="EU79" s="19">
        <v>0.5</v>
      </c>
      <c r="EV79" s="19">
        <v>0.5</v>
      </c>
      <c r="EW79" s="116">
        <v>0</v>
      </c>
      <c r="EX79" s="122">
        <v>0</v>
      </c>
      <c r="EY79" s="116">
        <v>0.5</v>
      </c>
      <c r="EZ79" s="116">
        <v>0.5</v>
      </c>
      <c r="FA79" s="116">
        <v>0.5</v>
      </c>
      <c r="FB79" s="19">
        <v>0.5</v>
      </c>
      <c r="FC79" s="19">
        <v>0</v>
      </c>
      <c r="FD79" s="19">
        <v>0</v>
      </c>
      <c r="FE79" s="19">
        <v>0</v>
      </c>
      <c r="FF79" s="19">
        <v>0</v>
      </c>
      <c r="FG79" s="19">
        <v>0.5</v>
      </c>
      <c r="FH79" s="19">
        <v>0</v>
      </c>
      <c r="FI79" s="19">
        <v>0</v>
      </c>
      <c r="FJ79" s="19">
        <v>0</v>
      </c>
      <c r="FK79" s="19">
        <v>0</v>
      </c>
      <c r="FL79" s="19">
        <v>0</v>
      </c>
      <c r="FM79" s="19">
        <v>0.5</v>
      </c>
      <c r="FN79" s="19">
        <v>0</v>
      </c>
    </row>
    <row r="80" spans="1:170" ht="30.75" customHeight="1" x14ac:dyDescent="0.15">
      <c r="A80" s="210"/>
      <c r="B80" s="214" t="s">
        <v>81</v>
      </c>
      <c r="C80" s="215"/>
      <c r="D80" s="19">
        <v>0</v>
      </c>
      <c r="E80" s="19">
        <v>0</v>
      </c>
      <c r="F80" s="19">
        <v>1</v>
      </c>
      <c r="G80" s="19">
        <v>1</v>
      </c>
      <c r="H80" s="19">
        <v>0</v>
      </c>
      <c r="I80" s="112">
        <v>1</v>
      </c>
      <c r="J80" s="112">
        <v>0</v>
      </c>
      <c r="K80" s="112">
        <v>0</v>
      </c>
      <c r="L80" s="112">
        <v>1</v>
      </c>
      <c r="M80" s="112">
        <v>0</v>
      </c>
      <c r="N80" s="113">
        <v>1</v>
      </c>
      <c r="O80" s="116">
        <v>1</v>
      </c>
      <c r="P80" s="114">
        <v>1</v>
      </c>
      <c r="Q80" s="114">
        <v>0</v>
      </c>
      <c r="R80" s="115">
        <v>0</v>
      </c>
      <c r="S80" s="114">
        <v>0</v>
      </c>
      <c r="T80" s="115">
        <v>0</v>
      </c>
      <c r="U80" s="114">
        <v>0</v>
      </c>
      <c r="V80" s="114">
        <v>0</v>
      </c>
      <c r="W80" s="114">
        <v>0</v>
      </c>
      <c r="X80" s="19">
        <v>0</v>
      </c>
      <c r="Y80" s="19">
        <v>0</v>
      </c>
      <c r="Z80" s="19">
        <v>0</v>
      </c>
      <c r="AA80" s="19">
        <v>0</v>
      </c>
      <c r="AB80" s="19">
        <v>0</v>
      </c>
      <c r="AC80" s="19">
        <v>0</v>
      </c>
      <c r="AD80" s="19">
        <v>0</v>
      </c>
      <c r="AE80" s="19">
        <v>0</v>
      </c>
      <c r="AF80" s="19">
        <v>0</v>
      </c>
      <c r="AG80" s="19">
        <v>0</v>
      </c>
      <c r="AH80" s="19">
        <v>1</v>
      </c>
      <c r="AI80" s="19">
        <v>0</v>
      </c>
      <c r="AJ80" s="19">
        <v>0</v>
      </c>
      <c r="AK80" s="19">
        <v>0</v>
      </c>
      <c r="AL80" s="19">
        <v>0</v>
      </c>
      <c r="AM80" s="19">
        <v>0</v>
      </c>
      <c r="AN80" s="19">
        <v>0</v>
      </c>
      <c r="AO80" s="19">
        <v>0</v>
      </c>
      <c r="AP80" s="19">
        <v>0</v>
      </c>
      <c r="AQ80" s="19">
        <v>0</v>
      </c>
      <c r="AR80" s="19">
        <v>0</v>
      </c>
      <c r="AS80" s="19">
        <v>1</v>
      </c>
      <c r="AT80" s="19">
        <v>0</v>
      </c>
      <c r="AU80" s="19">
        <v>0</v>
      </c>
      <c r="AV80" s="19">
        <v>0</v>
      </c>
      <c r="AW80" s="19">
        <v>0</v>
      </c>
      <c r="AX80" s="19">
        <v>0</v>
      </c>
      <c r="AY80" s="19">
        <v>0</v>
      </c>
      <c r="AZ80" s="19">
        <v>0</v>
      </c>
      <c r="BA80" s="19">
        <v>0</v>
      </c>
      <c r="BB80" s="19">
        <v>0</v>
      </c>
      <c r="BC80" s="19">
        <v>0</v>
      </c>
      <c r="BD80" s="19">
        <v>0</v>
      </c>
      <c r="BE80" s="19">
        <v>0</v>
      </c>
      <c r="BF80" s="19">
        <v>0</v>
      </c>
      <c r="BG80" s="19">
        <v>0</v>
      </c>
      <c r="BH80" s="19">
        <v>0</v>
      </c>
      <c r="BI80" s="19">
        <v>0</v>
      </c>
      <c r="BJ80" s="19">
        <v>0</v>
      </c>
      <c r="BK80" s="19">
        <v>0</v>
      </c>
      <c r="BL80" s="19">
        <v>0</v>
      </c>
      <c r="BM80" s="19">
        <v>0</v>
      </c>
      <c r="BN80" s="19">
        <v>0</v>
      </c>
      <c r="BO80" s="19">
        <v>0</v>
      </c>
      <c r="BP80" s="19">
        <v>0</v>
      </c>
      <c r="BQ80" s="19">
        <v>0</v>
      </c>
      <c r="BR80" s="19">
        <v>0</v>
      </c>
      <c r="BS80" s="19">
        <v>0</v>
      </c>
      <c r="BT80" s="19">
        <v>0</v>
      </c>
      <c r="BU80" s="19">
        <v>0</v>
      </c>
      <c r="BV80" s="19">
        <v>1</v>
      </c>
      <c r="BW80" s="19">
        <v>0</v>
      </c>
      <c r="BX80" s="19">
        <v>0</v>
      </c>
      <c r="BY80" s="19">
        <v>0</v>
      </c>
      <c r="BZ80" s="19">
        <v>0</v>
      </c>
      <c r="CA80" s="19">
        <v>0</v>
      </c>
      <c r="CB80" s="19">
        <v>0</v>
      </c>
      <c r="CC80" s="19">
        <v>0</v>
      </c>
      <c r="CD80" s="19">
        <v>0</v>
      </c>
      <c r="CE80" s="19">
        <v>0</v>
      </c>
      <c r="CF80" s="19">
        <v>0</v>
      </c>
      <c r="CG80" s="117">
        <v>0</v>
      </c>
      <c r="CH80" s="117">
        <v>1</v>
      </c>
      <c r="CI80" s="117">
        <v>0</v>
      </c>
      <c r="CJ80" s="117">
        <v>0</v>
      </c>
      <c r="CK80" s="118">
        <v>0</v>
      </c>
      <c r="CL80" s="118">
        <v>0</v>
      </c>
      <c r="CM80" s="117">
        <v>0</v>
      </c>
      <c r="CN80" s="117">
        <v>1</v>
      </c>
      <c r="CO80" s="117">
        <v>1</v>
      </c>
      <c r="CP80" s="19">
        <v>0</v>
      </c>
      <c r="CQ80" s="19">
        <v>1</v>
      </c>
      <c r="CR80" s="19">
        <v>0</v>
      </c>
      <c r="CS80" s="19">
        <v>0</v>
      </c>
      <c r="CT80" s="19">
        <v>1</v>
      </c>
      <c r="CU80" s="19">
        <v>0</v>
      </c>
      <c r="CV80" s="19">
        <v>1</v>
      </c>
      <c r="CW80" s="19">
        <v>0</v>
      </c>
      <c r="CX80" s="19">
        <v>0</v>
      </c>
      <c r="CY80" s="19">
        <v>0</v>
      </c>
      <c r="CZ80" s="19">
        <v>1</v>
      </c>
      <c r="DA80" s="19">
        <v>0</v>
      </c>
      <c r="DB80" s="19">
        <v>0</v>
      </c>
      <c r="DC80" s="19">
        <v>0</v>
      </c>
      <c r="DD80" s="19">
        <v>0</v>
      </c>
      <c r="DE80" s="19">
        <v>0</v>
      </c>
      <c r="DF80" s="19">
        <v>0</v>
      </c>
      <c r="DG80" s="19">
        <v>0</v>
      </c>
      <c r="DH80" s="19">
        <v>0</v>
      </c>
      <c r="DI80" s="19">
        <v>0</v>
      </c>
      <c r="DJ80" s="19">
        <v>0</v>
      </c>
      <c r="DK80" s="19">
        <v>0</v>
      </c>
      <c r="DL80" s="19">
        <v>0</v>
      </c>
      <c r="DM80" s="19">
        <v>0</v>
      </c>
      <c r="DN80" s="19">
        <v>0</v>
      </c>
      <c r="DO80" s="19">
        <v>0</v>
      </c>
      <c r="DP80" s="19">
        <v>0</v>
      </c>
      <c r="DQ80" s="19">
        <v>0</v>
      </c>
      <c r="DR80" s="19">
        <v>0</v>
      </c>
      <c r="DS80" s="19">
        <v>0</v>
      </c>
      <c r="DT80" s="19">
        <v>0</v>
      </c>
      <c r="DU80" s="19">
        <v>0</v>
      </c>
      <c r="DV80" s="19">
        <v>0</v>
      </c>
      <c r="DW80" s="19">
        <v>0</v>
      </c>
      <c r="DX80" s="19">
        <v>0</v>
      </c>
      <c r="DY80" s="19">
        <v>0</v>
      </c>
      <c r="DZ80" s="19">
        <v>0</v>
      </c>
      <c r="EA80" s="19">
        <v>0</v>
      </c>
      <c r="EB80" s="19">
        <v>0</v>
      </c>
      <c r="EC80" s="19">
        <v>0</v>
      </c>
      <c r="ED80" s="19">
        <v>0</v>
      </c>
      <c r="EE80" s="19">
        <v>0</v>
      </c>
      <c r="EF80" s="19">
        <v>0</v>
      </c>
      <c r="EG80" s="19">
        <v>0</v>
      </c>
      <c r="EH80" s="19">
        <v>0</v>
      </c>
      <c r="EI80" s="19">
        <v>0</v>
      </c>
      <c r="EJ80" s="19">
        <v>0</v>
      </c>
      <c r="EK80" s="19">
        <v>0</v>
      </c>
      <c r="EL80" s="19">
        <v>0</v>
      </c>
      <c r="EM80" s="19">
        <v>0</v>
      </c>
      <c r="EN80" s="19">
        <v>0</v>
      </c>
      <c r="EO80" s="19">
        <v>0</v>
      </c>
      <c r="EP80" s="19">
        <v>0</v>
      </c>
      <c r="EQ80" s="19">
        <v>0</v>
      </c>
      <c r="ER80" s="19">
        <v>0</v>
      </c>
      <c r="ES80" s="19">
        <v>0</v>
      </c>
      <c r="ET80" s="19">
        <v>0</v>
      </c>
      <c r="EU80" s="19">
        <v>0</v>
      </c>
      <c r="EV80" s="19">
        <v>0</v>
      </c>
      <c r="EW80" s="117">
        <v>0</v>
      </c>
      <c r="EX80" s="118">
        <v>0</v>
      </c>
      <c r="EY80" s="117">
        <v>0</v>
      </c>
      <c r="EZ80" s="117">
        <v>1</v>
      </c>
      <c r="FA80" s="117">
        <v>0</v>
      </c>
      <c r="FB80" s="19">
        <v>0</v>
      </c>
      <c r="FC80" s="19">
        <v>0</v>
      </c>
      <c r="FD80" s="19">
        <v>0</v>
      </c>
      <c r="FE80" s="19">
        <v>0</v>
      </c>
      <c r="FF80" s="19">
        <v>0</v>
      </c>
      <c r="FG80" s="19">
        <v>0</v>
      </c>
      <c r="FH80" s="19">
        <v>0</v>
      </c>
      <c r="FI80" s="19">
        <v>0</v>
      </c>
      <c r="FJ80" s="19">
        <v>0</v>
      </c>
      <c r="FK80" s="19">
        <v>0</v>
      </c>
      <c r="FL80" s="19">
        <v>0</v>
      </c>
      <c r="FM80" s="19">
        <v>0</v>
      </c>
      <c r="FN80" s="19">
        <v>0</v>
      </c>
    </row>
    <row r="81" spans="1:170" ht="33.75" customHeight="1" x14ac:dyDescent="0.15">
      <c r="A81" s="210"/>
      <c r="B81" s="214" t="s">
        <v>82</v>
      </c>
      <c r="C81" s="215"/>
      <c r="D81" s="19">
        <v>0</v>
      </c>
      <c r="E81" s="19">
        <v>0</v>
      </c>
      <c r="F81" s="19">
        <v>1</v>
      </c>
      <c r="G81" s="19">
        <v>1</v>
      </c>
      <c r="H81" s="19">
        <v>0</v>
      </c>
      <c r="I81" s="112">
        <v>1</v>
      </c>
      <c r="J81" s="112">
        <v>0</v>
      </c>
      <c r="K81" s="112">
        <v>0</v>
      </c>
      <c r="L81" s="112">
        <v>0</v>
      </c>
      <c r="M81" s="112">
        <v>0</v>
      </c>
      <c r="N81" s="113">
        <v>0</v>
      </c>
      <c r="O81" s="116">
        <v>1</v>
      </c>
      <c r="P81" s="114">
        <v>1</v>
      </c>
      <c r="Q81" s="114">
        <v>0</v>
      </c>
      <c r="R81" s="115">
        <v>0</v>
      </c>
      <c r="S81" s="114">
        <v>0</v>
      </c>
      <c r="T81" s="115">
        <v>0</v>
      </c>
      <c r="U81" s="114">
        <v>0</v>
      </c>
      <c r="V81" s="114">
        <v>0</v>
      </c>
      <c r="W81" s="114">
        <v>0</v>
      </c>
      <c r="X81" s="19">
        <v>0</v>
      </c>
      <c r="Y81" s="19">
        <v>0</v>
      </c>
      <c r="Z81" s="19">
        <v>0</v>
      </c>
      <c r="AA81" s="19">
        <v>0</v>
      </c>
      <c r="AB81" s="19">
        <v>0</v>
      </c>
      <c r="AC81" s="19">
        <v>0</v>
      </c>
      <c r="AD81" s="19">
        <v>0</v>
      </c>
      <c r="AE81" s="19">
        <v>1</v>
      </c>
      <c r="AF81" s="19">
        <v>0</v>
      </c>
      <c r="AG81" s="19">
        <v>0</v>
      </c>
      <c r="AH81" s="19">
        <v>0</v>
      </c>
      <c r="AI81" s="19">
        <v>0</v>
      </c>
      <c r="AJ81" s="19">
        <v>0</v>
      </c>
      <c r="AK81" s="19">
        <v>0</v>
      </c>
      <c r="AL81" s="19">
        <v>0</v>
      </c>
      <c r="AM81" s="19">
        <v>0</v>
      </c>
      <c r="AN81" s="19">
        <v>0</v>
      </c>
      <c r="AO81" s="19">
        <v>0</v>
      </c>
      <c r="AP81" s="19">
        <v>0</v>
      </c>
      <c r="AQ81" s="19">
        <v>0</v>
      </c>
      <c r="AR81" s="19">
        <v>0</v>
      </c>
      <c r="AS81" s="19">
        <v>1</v>
      </c>
      <c r="AT81" s="19">
        <v>0</v>
      </c>
      <c r="AU81" s="19">
        <v>0</v>
      </c>
      <c r="AV81" s="19">
        <v>0</v>
      </c>
      <c r="AW81" s="19">
        <v>0</v>
      </c>
      <c r="AX81" s="19">
        <v>0</v>
      </c>
      <c r="AY81" s="19">
        <v>0</v>
      </c>
      <c r="AZ81" s="19">
        <v>0</v>
      </c>
      <c r="BA81" s="19">
        <v>0</v>
      </c>
      <c r="BB81" s="19">
        <v>0</v>
      </c>
      <c r="BC81" s="19">
        <v>0</v>
      </c>
      <c r="BD81" s="19">
        <v>0</v>
      </c>
      <c r="BE81" s="19">
        <v>0</v>
      </c>
      <c r="BF81" s="19">
        <v>0</v>
      </c>
      <c r="BG81" s="19">
        <v>0</v>
      </c>
      <c r="BH81" s="19">
        <v>0</v>
      </c>
      <c r="BI81" s="19">
        <v>0</v>
      </c>
      <c r="BJ81" s="19">
        <v>0</v>
      </c>
      <c r="BK81" s="19">
        <v>0</v>
      </c>
      <c r="BL81" s="19">
        <v>0</v>
      </c>
      <c r="BM81" s="19">
        <v>0</v>
      </c>
      <c r="BN81" s="19">
        <v>0</v>
      </c>
      <c r="BO81" s="19">
        <v>0</v>
      </c>
      <c r="BP81" s="19">
        <v>0</v>
      </c>
      <c r="BQ81" s="19">
        <v>0</v>
      </c>
      <c r="BR81" s="19">
        <v>0</v>
      </c>
      <c r="BS81" s="19">
        <v>0</v>
      </c>
      <c r="BT81" s="19">
        <v>0</v>
      </c>
      <c r="BU81" s="19">
        <v>0</v>
      </c>
      <c r="BV81" s="19">
        <v>1</v>
      </c>
      <c r="BW81" s="19">
        <v>0</v>
      </c>
      <c r="BX81" s="19">
        <v>1</v>
      </c>
      <c r="BY81" s="19">
        <v>0</v>
      </c>
      <c r="BZ81" s="19">
        <v>0</v>
      </c>
      <c r="CA81" s="19">
        <v>0</v>
      </c>
      <c r="CB81" s="19">
        <v>0</v>
      </c>
      <c r="CC81" s="19">
        <v>0</v>
      </c>
      <c r="CD81" s="19">
        <v>0</v>
      </c>
      <c r="CE81" s="19">
        <v>0</v>
      </c>
      <c r="CF81" s="19">
        <v>0</v>
      </c>
      <c r="CG81" s="19">
        <v>0</v>
      </c>
      <c r="CH81" s="117">
        <v>1</v>
      </c>
      <c r="CI81" s="19">
        <v>0</v>
      </c>
      <c r="CJ81" s="19">
        <v>0</v>
      </c>
      <c r="CK81" s="118">
        <v>0</v>
      </c>
      <c r="CL81" s="118">
        <v>0</v>
      </c>
      <c r="CM81" s="19">
        <v>0</v>
      </c>
      <c r="CN81" s="19">
        <v>0</v>
      </c>
      <c r="CO81" s="19">
        <v>0</v>
      </c>
      <c r="CP81" s="19">
        <v>0</v>
      </c>
      <c r="CQ81" s="19">
        <v>0</v>
      </c>
      <c r="CR81" s="19">
        <v>1</v>
      </c>
      <c r="CS81" s="19">
        <v>0</v>
      </c>
      <c r="CT81" s="19">
        <v>0</v>
      </c>
      <c r="CU81" s="19">
        <v>0</v>
      </c>
      <c r="CV81" s="19">
        <v>0</v>
      </c>
      <c r="CW81" s="19">
        <v>0</v>
      </c>
      <c r="CX81" s="19">
        <v>0</v>
      </c>
      <c r="CY81" s="19">
        <v>0</v>
      </c>
      <c r="CZ81" s="19">
        <v>0</v>
      </c>
      <c r="DA81" s="19">
        <v>0</v>
      </c>
      <c r="DB81" s="19">
        <v>0</v>
      </c>
      <c r="DC81" s="19">
        <v>0</v>
      </c>
      <c r="DD81" s="19">
        <v>0</v>
      </c>
      <c r="DE81" s="19">
        <v>0</v>
      </c>
      <c r="DF81" s="19">
        <v>0</v>
      </c>
      <c r="DG81" s="19">
        <v>0</v>
      </c>
      <c r="DH81" s="19">
        <v>0</v>
      </c>
      <c r="DI81" s="19">
        <v>0</v>
      </c>
      <c r="DJ81" s="19">
        <v>0</v>
      </c>
      <c r="DK81" s="19">
        <v>0</v>
      </c>
      <c r="DL81" s="19">
        <v>0</v>
      </c>
      <c r="DM81" s="19">
        <v>0</v>
      </c>
      <c r="DN81" s="19">
        <v>0</v>
      </c>
      <c r="DO81" s="19">
        <v>0</v>
      </c>
      <c r="DP81" s="19">
        <v>0</v>
      </c>
      <c r="DQ81" s="19">
        <v>0</v>
      </c>
      <c r="DR81" s="19">
        <v>0</v>
      </c>
      <c r="DS81" s="19">
        <v>0</v>
      </c>
      <c r="DT81" s="19">
        <v>0</v>
      </c>
      <c r="DU81" s="19">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19">
        <v>0</v>
      </c>
      <c r="EO81" s="19">
        <v>0</v>
      </c>
      <c r="EP81" s="19">
        <v>0</v>
      </c>
      <c r="EQ81" s="19">
        <v>0</v>
      </c>
      <c r="ER81" s="19">
        <v>0</v>
      </c>
      <c r="ES81" s="19">
        <v>0</v>
      </c>
      <c r="ET81" s="19">
        <v>0</v>
      </c>
      <c r="EU81" s="19">
        <v>0</v>
      </c>
      <c r="EV81" s="19">
        <v>1</v>
      </c>
      <c r="EW81" s="117" t="s">
        <v>255</v>
      </c>
      <c r="EX81" s="117" t="s">
        <v>255</v>
      </c>
      <c r="EY81" s="117" t="s">
        <v>255</v>
      </c>
      <c r="EZ81" s="117" t="s">
        <v>255</v>
      </c>
      <c r="FA81" s="117" t="s">
        <v>255</v>
      </c>
      <c r="FB81" s="19" t="s">
        <v>255</v>
      </c>
      <c r="FC81" s="19" t="s">
        <v>255</v>
      </c>
      <c r="FD81" s="19" t="s">
        <v>255</v>
      </c>
      <c r="FE81" s="19" t="s">
        <v>255</v>
      </c>
      <c r="FF81" s="19" t="s">
        <v>255</v>
      </c>
      <c r="FG81" s="19" t="s">
        <v>255</v>
      </c>
      <c r="FH81" s="19" t="s">
        <v>255</v>
      </c>
      <c r="FI81" s="19" t="s">
        <v>255</v>
      </c>
      <c r="FJ81" s="19" t="s">
        <v>255</v>
      </c>
      <c r="FK81" s="19">
        <v>0</v>
      </c>
      <c r="FL81" s="19">
        <v>0</v>
      </c>
      <c r="FM81" s="19" t="s">
        <v>255</v>
      </c>
      <c r="FN81" s="19" t="s">
        <v>255</v>
      </c>
    </row>
    <row r="82" spans="1:170" ht="30.75" customHeight="1" x14ac:dyDescent="0.15">
      <c r="A82" s="210"/>
      <c r="B82" s="214" t="s">
        <v>83</v>
      </c>
      <c r="C82" s="215"/>
      <c r="D82" s="19">
        <v>0</v>
      </c>
      <c r="E82" s="19">
        <v>0</v>
      </c>
      <c r="F82" s="19">
        <v>1</v>
      </c>
      <c r="G82" s="19">
        <v>1</v>
      </c>
      <c r="H82" s="19">
        <v>0</v>
      </c>
      <c r="I82" s="112">
        <v>1</v>
      </c>
      <c r="J82" s="112">
        <v>0</v>
      </c>
      <c r="K82" s="112">
        <v>0</v>
      </c>
      <c r="L82" s="112">
        <v>0</v>
      </c>
      <c r="M82" s="112">
        <v>0</v>
      </c>
      <c r="N82" s="113">
        <v>0</v>
      </c>
      <c r="O82" s="116">
        <v>0</v>
      </c>
      <c r="P82" s="114">
        <v>1</v>
      </c>
      <c r="Q82" s="114">
        <v>0</v>
      </c>
      <c r="R82" s="115">
        <v>0</v>
      </c>
      <c r="S82" s="114">
        <v>0</v>
      </c>
      <c r="T82" s="115">
        <v>0</v>
      </c>
      <c r="U82" s="114">
        <v>0</v>
      </c>
      <c r="V82" s="114">
        <v>0</v>
      </c>
      <c r="W82" s="114">
        <v>0</v>
      </c>
      <c r="X82" s="19">
        <v>0</v>
      </c>
      <c r="Y82" s="19">
        <v>0</v>
      </c>
      <c r="Z82" s="19">
        <v>0</v>
      </c>
      <c r="AA82" s="19">
        <v>0</v>
      </c>
      <c r="AB82" s="19">
        <v>0</v>
      </c>
      <c r="AC82" s="19">
        <v>0</v>
      </c>
      <c r="AD82" s="19">
        <v>0</v>
      </c>
      <c r="AE82" s="19">
        <v>0</v>
      </c>
      <c r="AF82" s="19">
        <v>0</v>
      </c>
      <c r="AG82" s="19">
        <v>0</v>
      </c>
      <c r="AH82" s="19">
        <v>0</v>
      </c>
      <c r="AI82" s="19">
        <v>0</v>
      </c>
      <c r="AJ82" s="19">
        <v>0</v>
      </c>
      <c r="AK82" s="19">
        <v>0</v>
      </c>
      <c r="AL82" s="19">
        <v>0</v>
      </c>
      <c r="AM82" s="19">
        <v>0</v>
      </c>
      <c r="AN82" s="19">
        <v>0</v>
      </c>
      <c r="AO82" s="19">
        <v>0</v>
      </c>
      <c r="AP82" s="19">
        <v>0</v>
      </c>
      <c r="AQ82" s="19">
        <v>0</v>
      </c>
      <c r="AR82" s="19">
        <v>0</v>
      </c>
      <c r="AS82" s="19">
        <v>1</v>
      </c>
      <c r="AT82" s="19">
        <v>0</v>
      </c>
      <c r="AU82" s="19">
        <v>0</v>
      </c>
      <c r="AV82" s="19">
        <v>0</v>
      </c>
      <c r="AW82" s="19">
        <v>0</v>
      </c>
      <c r="AX82" s="19">
        <v>0</v>
      </c>
      <c r="AY82" s="19">
        <v>0</v>
      </c>
      <c r="AZ82" s="19">
        <v>0</v>
      </c>
      <c r="BA82" s="19">
        <v>0</v>
      </c>
      <c r="BB82" s="19">
        <v>0</v>
      </c>
      <c r="BC82" s="19">
        <v>0</v>
      </c>
      <c r="BD82" s="19">
        <v>0</v>
      </c>
      <c r="BE82" s="19">
        <v>0</v>
      </c>
      <c r="BF82" s="19">
        <v>0</v>
      </c>
      <c r="BG82" s="19">
        <v>0</v>
      </c>
      <c r="BH82" s="19">
        <v>0</v>
      </c>
      <c r="BI82" s="19">
        <v>0</v>
      </c>
      <c r="BJ82" s="19">
        <v>0</v>
      </c>
      <c r="BK82" s="19">
        <v>0</v>
      </c>
      <c r="BL82" s="19">
        <v>0</v>
      </c>
      <c r="BM82" s="19">
        <v>0</v>
      </c>
      <c r="BN82" s="19">
        <v>0</v>
      </c>
      <c r="BO82" s="19">
        <v>0</v>
      </c>
      <c r="BP82" s="19">
        <v>0</v>
      </c>
      <c r="BQ82" s="19">
        <v>0</v>
      </c>
      <c r="BR82" s="19">
        <v>0</v>
      </c>
      <c r="BS82" s="19">
        <v>0</v>
      </c>
      <c r="BT82" s="19">
        <v>0</v>
      </c>
      <c r="BU82" s="19">
        <v>0</v>
      </c>
      <c r="BV82" s="19">
        <v>1</v>
      </c>
      <c r="BW82" s="19">
        <v>0</v>
      </c>
      <c r="BX82" s="19">
        <v>0</v>
      </c>
      <c r="BY82" s="19">
        <v>0</v>
      </c>
      <c r="BZ82" s="19">
        <v>0</v>
      </c>
      <c r="CA82" s="19">
        <v>0</v>
      </c>
      <c r="CB82" s="19">
        <v>0</v>
      </c>
      <c r="CC82" s="19">
        <v>0</v>
      </c>
      <c r="CD82" s="19">
        <v>0</v>
      </c>
      <c r="CE82" s="19">
        <v>0</v>
      </c>
      <c r="CF82" s="19">
        <v>0</v>
      </c>
      <c r="CG82" s="117">
        <v>0</v>
      </c>
      <c r="CH82" s="117">
        <v>1</v>
      </c>
      <c r="CI82" s="19">
        <v>0</v>
      </c>
      <c r="CJ82" s="19">
        <v>0</v>
      </c>
      <c r="CK82" s="118">
        <v>0</v>
      </c>
      <c r="CL82" s="118">
        <v>0</v>
      </c>
      <c r="CM82" s="19">
        <v>0</v>
      </c>
      <c r="CN82" s="19">
        <v>0</v>
      </c>
      <c r="CO82" s="117">
        <v>0</v>
      </c>
      <c r="CP82" s="19">
        <v>0</v>
      </c>
      <c r="CQ82" s="19">
        <v>0</v>
      </c>
      <c r="CR82" s="19">
        <v>0</v>
      </c>
      <c r="CS82" s="19">
        <v>0</v>
      </c>
      <c r="CT82" s="19">
        <v>0</v>
      </c>
      <c r="CU82" s="19">
        <v>0</v>
      </c>
      <c r="CV82" s="19">
        <v>0</v>
      </c>
      <c r="CW82" s="19">
        <v>0</v>
      </c>
      <c r="CX82" s="19">
        <v>0</v>
      </c>
      <c r="CY82" s="19">
        <v>0</v>
      </c>
      <c r="CZ82" s="19">
        <v>0</v>
      </c>
      <c r="DA82" s="19">
        <v>0</v>
      </c>
      <c r="DB82" s="19">
        <v>0</v>
      </c>
      <c r="DC82" s="19">
        <v>0</v>
      </c>
      <c r="DD82" s="19">
        <v>0</v>
      </c>
      <c r="DE82" s="19">
        <v>0</v>
      </c>
      <c r="DF82" s="19">
        <v>0</v>
      </c>
      <c r="DG82" s="19">
        <v>0</v>
      </c>
      <c r="DH82" s="19">
        <v>0</v>
      </c>
      <c r="DI82" s="19">
        <v>0</v>
      </c>
      <c r="DJ82" s="19">
        <v>0</v>
      </c>
      <c r="DK82" s="19">
        <v>0</v>
      </c>
      <c r="DL82" s="19">
        <v>0</v>
      </c>
      <c r="DM82" s="19">
        <v>0</v>
      </c>
      <c r="DN82" s="19">
        <v>0</v>
      </c>
      <c r="DO82" s="19">
        <v>0</v>
      </c>
      <c r="DP82" s="19">
        <v>0</v>
      </c>
      <c r="DQ82" s="19">
        <v>0</v>
      </c>
      <c r="DR82" s="19">
        <v>0</v>
      </c>
      <c r="DS82" s="19">
        <v>0</v>
      </c>
      <c r="DT82" s="19">
        <v>0</v>
      </c>
      <c r="DU82" s="19">
        <v>0</v>
      </c>
      <c r="DV82" s="19">
        <v>0</v>
      </c>
      <c r="DW82" s="19">
        <v>0</v>
      </c>
      <c r="DX82" s="19">
        <v>0</v>
      </c>
      <c r="DY82" s="19">
        <v>0</v>
      </c>
      <c r="DZ82" s="19">
        <v>0</v>
      </c>
      <c r="EA82" s="19">
        <v>0</v>
      </c>
      <c r="EB82" s="19">
        <v>0</v>
      </c>
      <c r="EC82" s="19">
        <v>0</v>
      </c>
      <c r="ED82" s="19">
        <v>0</v>
      </c>
      <c r="EE82" s="19">
        <v>0</v>
      </c>
      <c r="EF82" s="19">
        <v>0</v>
      </c>
      <c r="EG82" s="19">
        <v>0</v>
      </c>
      <c r="EH82" s="19">
        <v>0</v>
      </c>
      <c r="EI82" s="19">
        <v>0</v>
      </c>
      <c r="EJ82" s="19">
        <v>0</v>
      </c>
      <c r="EK82" s="19">
        <v>0</v>
      </c>
      <c r="EL82" s="19">
        <v>0</v>
      </c>
      <c r="EM82" s="19">
        <v>0</v>
      </c>
      <c r="EN82" s="19">
        <v>0</v>
      </c>
      <c r="EO82" s="19">
        <v>0</v>
      </c>
      <c r="EP82" s="19">
        <v>0</v>
      </c>
      <c r="EQ82" s="19">
        <v>0</v>
      </c>
      <c r="ER82" s="19">
        <v>0</v>
      </c>
      <c r="ES82" s="19">
        <v>0</v>
      </c>
      <c r="ET82" s="19">
        <v>0</v>
      </c>
      <c r="EU82" s="19">
        <v>0</v>
      </c>
      <c r="EV82" s="19">
        <v>1</v>
      </c>
      <c r="EW82" s="117">
        <v>0</v>
      </c>
      <c r="EX82" s="118">
        <v>0</v>
      </c>
      <c r="EY82" s="19">
        <v>0</v>
      </c>
      <c r="EZ82" s="116">
        <v>0</v>
      </c>
      <c r="FA82" s="116">
        <v>0</v>
      </c>
      <c r="FB82" s="19">
        <v>0</v>
      </c>
      <c r="FC82" s="19">
        <v>0</v>
      </c>
      <c r="FD82" s="19">
        <v>0</v>
      </c>
      <c r="FE82" s="19">
        <v>0</v>
      </c>
      <c r="FF82" s="19">
        <v>0</v>
      </c>
      <c r="FG82" s="19">
        <v>0</v>
      </c>
      <c r="FH82" s="19">
        <v>0</v>
      </c>
      <c r="FI82" s="19">
        <v>0</v>
      </c>
      <c r="FJ82" s="19">
        <v>0</v>
      </c>
      <c r="FK82" s="19">
        <v>0</v>
      </c>
      <c r="FL82" s="19">
        <v>0</v>
      </c>
      <c r="FM82" s="19">
        <v>0</v>
      </c>
      <c r="FN82" s="19">
        <v>0</v>
      </c>
    </row>
    <row r="83" spans="1:170" ht="46.5" customHeight="1" x14ac:dyDescent="0.15">
      <c r="A83" s="210"/>
      <c r="B83" s="214" t="s">
        <v>84</v>
      </c>
      <c r="C83" s="215"/>
      <c r="D83" s="19">
        <v>0</v>
      </c>
      <c r="E83" s="19">
        <v>0</v>
      </c>
      <c r="F83" s="19">
        <v>1</v>
      </c>
      <c r="G83" s="19">
        <v>1</v>
      </c>
      <c r="H83" s="19">
        <v>0</v>
      </c>
      <c r="I83" s="112">
        <v>1</v>
      </c>
      <c r="J83" s="112">
        <v>0</v>
      </c>
      <c r="K83" s="112">
        <v>0</v>
      </c>
      <c r="L83" s="112">
        <v>0</v>
      </c>
      <c r="M83" s="112">
        <v>0</v>
      </c>
      <c r="N83" s="113">
        <v>1</v>
      </c>
      <c r="O83" s="116">
        <v>0</v>
      </c>
      <c r="P83" s="114">
        <v>1</v>
      </c>
      <c r="Q83" s="114">
        <v>0</v>
      </c>
      <c r="R83" s="115">
        <v>0</v>
      </c>
      <c r="S83" s="114">
        <v>0</v>
      </c>
      <c r="T83" s="115">
        <v>0</v>
      </c>
      <c r="U83" s="114">
        <v>0</v>
      </c>
      <c r="V83" s="114">
        <v>0</v>
      </c>
      <c r="W83" s="114">
        <v>0</v>
      </c>
      <c r="X83" s="19">
        <v>0</v>
      </c>
      <c r="Y83" s="19">
        <v>0</v>
      </c>
      <c r="Z83" s="19">
        <v>0</v>
      </c>
      <c r="AA83" s="19">
        <v>0</v>
      </c>
      <c r="AB83" s="19">
        <v>0</v>
      </c>
      <c r="AC83" s="19">
        <v>0</v>
      </c>
      <c r="AD83" s="19">
        <v>0</v>
      </c>
      <c r="AE83" s="19">
        <v>0</v>
      </c>
      <c r="AF83" s="19">
        <v>0</v>
      </c>
      <c r="AG83" s="19">
        <v>0</v>
      </c>
      <c r="AH83" s="19">
        <v>0</v>
      </c>
      <c r="AI83" s="19">
        <v>0</v>
      </c>
      <c r="AJ83" s="19">
        <v>0</v>
      </c>
      <c r="AK83" s="19">
        <v>0</v>
      </c>
      <c r="AL83" s="19">
        <v>0</v>
      </c>
      <c r="AM83" s="19">
        <v>0</v>
      </c>
      <c r="AN83" s="19">
        <v>0</v>
      </c>
      <c r="AO83" s="19">
        <v>0</v>
      </c>
      <c r="AP83" s="19">
        <v>0</v>
      </c>
      <c r="AQ83" s="19">
        <v>0</v>
      </c>
      <c r="AR83" s="19">
        <v>0</v>
      </c>
      <c r="AS83" s="19">
        <v>1</v>
      </c>
      <c r="AT83" s="19">
        <v>0</v>
      </c>
      <c r="AU83" s="19">
        <v>0</v>
      </c>
      <c r="AV83" s="19">
        <v>0</v>
      </c>
      <c r="AW83" s="19">
        <v>0</v>
      </c>
      <c r="AX83" s="19">
        <v>0</v>
      </c>
      <c r="AY83" s="19">
        <v>0</v>
      </c>
      <c r="AZ83" s="19">
        <v>0</v>
      </c>
      <c r="BA83" s="19">
        <v>0</v>
      </c>
      <c r="BB83" s="19">
        <v>0</v>
      </c>
      <c r="BC83" s="19">
        <v>0</v>
      </c>
      <c r="BD83" s="19">
        <v>0</v>
      </c>
      <c r="BE83" s="19">
        <v>0</v>
      </c>
      <c r="BF83" s="19">
        <v>0</v>
      </c>
      <c r="BG83" s="19">
        <v>0</v>
      </c>
      <c r="BH83" s="19">
        <v>0</v>
      </c>
      <c r="BI83" s="19">
        <v>0</v>
      </c>
      <c r="BJ83" s="19">
        <v>0</v>
      </c>
      <c r="BK83" s="19">
        <v>0</v>
      </c>
      <c r="BL83" s="19">
        <v>0</v>
      </c>
      <c r="BM83" s="19">
        <v>0</v>
      </c>
      <c r="BN83" s="19">
        <v>0</v>
      </c>
      <c r="BO83" s="19">
        <v>0</v>
      </c>
      <c r="BP83" s="19">
        <v>0</v>
      </c>
      <c r="BQ83" s="19">
        <v>0</v>
      </c>
      <c r="BR83" s="19">
        <v>0</v>
      </c>
      <c r="BS83" s="19">
        <v>0</v>
      </c>
      <c r="BT83" s="19">
        <v>0</v>
      </c>
      <c r="BU83" s="19">
        <v>0</v>
      </c>
      <c r="BV83" s="19">
        <v>1</v>
      </c>
      <c r="BW83" s="19">
        <v>0</v>
      </c>
      <c r="BX83" s="19">
        <v>0</v>
      </c>
      <c r="BY83" s="19">
        <v>0</v>
      </c>
      <c r="BZ83" s="19">
        <v>0</v>
      </c>
      <c r="CA83" s="19">
        <v>0</v>
      </c>
      <c r="CB83" s="19">
        <v>0</v>
      </c>
      <c r="CC83" s="19">
        <v>0</v>
      </c>
      <c r="CD83" s="19">
        <v>0</v>
      </c>
      <c r="CE83" s="19">
        <v>0</v>
      </c>
      <c r="CF83" s="19">
        <v>0</v>
      </c>
      <c r="CG83" s="117" t="s">
        <v>255</v>
      </c>
      <c r="CH83" s="117" t="s">
        <v>255</v>
      </c>
      <c r="CI83" s="117" t="s">
        <v>255</v>
      </c>
      <c r="CJ83" s="117" t="s">
        <v>255</v>
      </c>
      <c r="CK83" s="118" t="s">
        <v>255</v>
      </c>
      <c r="CL83" s="118" t="s">
        <v>255</v>
      </c>
      <c r="CM83" s="117" t="s">
        <v>255</v>
      </c>
      <c r="CN83" s="117" t="s">
        <v>255</v>
      </c>
      <c r="CO83" s="117" t="s">
        <v>255</v>
      </c>
      <c r="CP83" s="19" t="s">
        <v>255</v>
      </c>
      <c r="CQ83" s="19" t="s">
        <v>255</v>
      </c>
      <c r="CR83" s="19" t="s">
        <v>255</v>
      </c>
      <c r="CS83" s="19" t="s">
        <v>255</v>
      </c>
      <c r="CT83" s="19" t="s">
        <v>255</v>
      </c>
      <c r="CU83" s="19" t="s">
        <v>255</v>
      </c>
      <c r="CV83" s="19" t="s">
        <v>255</v>
      </c>
      <c r="CW83" s="19" t="s">
        <v>255</v>
      </c>
      <c r="CX83" s="19" t="s">
        <v>255</v>
      </c>
      <c r="CY83" s="19" t="s">
        <v>255</v>
      </c>
      <c r="CZ83" s="19" t="s">
        <v>255</v>
      </c>
      <c r="DA83" s="19" t="s">
        <v>255</v>
      </c>
      <c r="DB83" s="19" t="s">
        <v>255</v>
      </c>
      <c r="DC83" s="19" t="s">
        <v>255</v>
      </c>
      <c r="DD83" s="19" t="s">
        <v>255</v>
      </c>
      <c r="DE83" s="19" t="s">
        <v>255</v>
      </c>
      <c r="DF83" s="19" t="s">
        <v>255</v>
      </c>
      <c r="DG83" s="19" t="s">
        <v>255</v>
      </c>
      <c r="DH83" s="19" t="s">
        <v>255</v>
      </c>
      <c r="DI83" s="19" t="s">
        <v>255</v>
      </c>
      <c r="DJ83" s="19" t="s">
        <v>255</v>
      </c>
      <c r="DK83" s="19" t="s">
        <v>255</v>
      </c>
      <c r="DL83" s="19" t="s">
        <v>255</v>
      </c>
      <c r="DM83" s="19" t="s">
        <v>255</v>
      </c>
      <c r="DN83" s="19" t="s">
        <v>255</v>
      </c>
      <c r="DO83" s="19" t="s">
        <v>255</v>
      </c>
      <c r="DP83" s="19" t="s">
        <v>255</v>
      </c>
      <c r="DQ83" s="19" t="s">
        <v>255</v>
      </c>
      <c r="DR83" s="19" t="s">
        <v>255</v>
      </c>
      <c r="DS83" s="19" t="s">
        <v>255</v>
      </c>
      <c r="DT83" s="19" t="s">
        <v>255</v>
      </c>
      <c r="DU83" s="19" t="s">
        <v>255</v>
      </c>
      <c r="DV83" s="19" t="s">
        <v>255</v>
      </c>
      <c r="DW83" s="19" t="s">
        <v>255</v>
      </c>
      <c r="DX83" s="19" t="s">
        <v>255</v>
      </c>
      <c r="DY83" s="19" t="s">
        <v>255</v>
      </c>
      <c r="DZ83" s="19" t="s">
        <v>255</v>
      </c>
      <c r="EA83" s="19" t="s">
        <v>255</v>
      </c>
      <c r="EB83" s="19" t="s">
        <v>255</v>
      </c>
      <c r="EC83" s="19" t="s">
        <v>255</v>
      </c>
      <c r="ED83" s="19" t="s">
        <v>255</v>
      </c>
      <c r="EE83" s="19" t="s">
        <v>255</v>
      </c>
      <c r="EF83" s="19" t="s">
        <v>255</v>
      </c>
      <c r="EG83" s="19" t="s">
        <v>255</v>
      </c>
      <c r="EH83" s="19" t="s">
        <v>255</v>
      </c>
      <c r="EI83" s="19" t="s">
        <v>255</v>
      </c>
      <c r="EJ83" s="19" t="s">
        <v>255</v>
      </c>
      <c r="EK83" s="19" t="s">
        <v>255</v>
      </c>
      <c r="EL83" s="19" t="s">
        <v>255</v>
      </c>
      <c r="EM83" s="19" t="s">
        <v>255</v>
      </c>
      <c r="EN83" s="19" t="s">
        <v>255</v>
      </c>
      <c r="EO83" s="19" t="s">
        <v>255</v>
      </c>
      <c r="EP83" s="19" t="s">
        <v>255</v>
      </c>
      <c r="EQ83" s="19" t="s">
        <v>255</v>
      </c>
      <c r="ER83" s="19" t="s">
        <v>255</v>
      </c>
      <c r="ES83" s="19" t="s">
        <v>255</v>
      </c>
      <c r="ET83" s="19" t="s">
        <v>255</v>
      </c>
      <c r="EU83" s="19" t="s">
        <v>255</v>
      </c>
      <c r="EV83" s="19" t="s">
        <v>255</v>
      </c>
      <c r="EW83" s="117" t="s">
        <v>255</v>
      </c>
      <c r="EX83" s="118" t="s">
        <v>255</v>
      </c>
      <c r="EY83" s="117" t="s">
        <v>255</v>
      </c>
      <c r="EZ83" s="117" t="s">
        <v>255</v>
      </c>
      <c r="FA83" s="117" t="s">
        <v>255</v>
      </c>
      <c r="FB83" s="19" t="s">
        <v>255</v>
      </c>
      <c r="FC83" s="19" t="s">
        <v>255</v>
      </c>
      <c r="FD83" s="19" t="s">
        <v>255</v>
      </c>
      <c r="FE83" s="19" t="s">
        <v>255</v>
      </c>
      <c r="FF83" s="19" t="s">
        <v>255</v>
      </c>
      <c r="FG83" s="19" t="s">
        <v>255</v>
      </c>
      <c r="FH83" s="19" t="s">
        <v>255</v>
      </c>
      <c r="FI83" s="19" t="s">
        <v>255</v>
      </c>
      <c r="FJ83" s="19" t="s">
        <v>255</v>
      </c>
      <c r="FK83" s="19">
        <v>0</v>
      </c>
      <c r="FL83" s="19">
        <v>0</v>
      </c>
      <c r="FM83" s="19" t="s">
        <v>255</v>
      </c>
      <c r="FN83" s="19" t="s">
        <v>255</v>
      </c>
    </row>
    <row r="84" spans="1:170" ht="48.75" customHeight="1" x14ac:dyDescent="0.15">
      <c r="A84" s="210"/>
      <c r="B84" s="214" t="s">
        <v>85</v>
      </c>
      <c r="C84" s="215"/>
      <c r="D84" s="19">
        <v>0</v>
      </c>
      <c r="E84" s="19">
        <v>0</v>
      </c>
      <c r="F84" s="19">
        <v>1</v>
      </c>
      <c r="G84" s="19">
        <v>1</v>
      </c>
      <c r="H84" s="19">
        <v>0</v>
      </c>
      <c r="I84" s="112">
        <v>1</v>
      </c>
      <c r="J84" s="112">
        <v>0</v>
      </c>
      <c r="K84" s="112">
        <v>0</v>
      </c>
      <c r="L84" s="112">
        <v>0</v>
      </c>
      <c r="M84" s="112">
        <v>0</v>
      </c>
      <c r="N84" s="113">
        <v>1</v>
      </c>
      <c r="O84" s="116">
        <v>0</v>
      </c>
      <c r="P84" s="114">
        <v>1</v>
      </c>
      <c r="Q84" s="114">
        <v>0</v>
      </c>
      <c r="R84" s="115">
        <v>0</v>
      </c>
      <c r="S84" s="114">
        <v>0</v>
      </c>
      <c r="T84" s="115">
        <v>0</v>
      </c>
      <c r="U84" s="114">
        <v>0</v>
      </c>
      <c r="V84" s="114">
        <v>0</v>
      </c>
      <c r="W84" s="114">
        <v>0</v>
      </c>
      <c r="X84" s="19">
        <v>0</v>
      </c>
      <c r="Y84" s="19">
        <v>0</v>
      </c>
      <c r="Z84" s="19">
        <v>0</v>
      </c>
      <c r="AA84" s="19">
        <v>0</v>
      </c>
      <c r="AB84" s="19">
        <v>0</v>
      </c>
      <c r="AC84" s="19">
        <v>0</v>
      </c>
      <c r="AD84" s="19">
        <v>0</v>
      </c>
      <c r="AE84" s="19">
        <v>0</v>
      </c>
      <c r="AF84" s="19">
        <v>0</v>
      </c>
      <c r="AG84" s="19">
        <v>0</v>
      </c>
      <c r="AH84" s="19">
        <v>0</v>
      </c>
      <c r="AI84" s="19">
        <v>0</v>
      </c>
      <c r="AJ84" s="19">
        <v>0</v>
      </c>
      <c r="AK84" s="19">
        <v>0</v>
      </c>
      <c r="AL84" s="19">
        <v>0</v>
      </c>
      <c r="AM84" s="19">
        <v>0</v>
      </c>
      <c r="AN84" s="19">
        <v>0</v>
      </c>
      <c r="AO84" s="19">
        <v>0</v>
      </c>
      <c r="AP84" s="19">
        <v>0</v>
      </c>
      <c r="AQ84" s="19">
        <v>0</v>
      </c>
      <c r="AR84" s="19">
        <v>0</v>
      </c>
      <c r="AS84" s="19">
        <v>1</v>
      </c>
      <c r="AT84" s="19">
        <v>0</v>
      </c>
      <c r="AU84" s="19">
        <v>0</v>
      </c>
      <c r="AV84" s="19">
        <v>0</v>
      </c>
      <c r="AW84" s="19">
        <v>0</v>
      </c>
      <c r="AX84" s="19">
        <v>0</v>
      </c>
      <c r="AY84" s="19">
        <v>0</v>
      </c>
      <c r="AZ84" s="19">
        <v>0</v>
      </c>
      <c r="BA84" s="19">
        <v>0</v>
      </c>
      <c r="BB84" s="19">
        <v>0</v>
      </c>
      <c r="BC84" s="19">
        <v>0</v>
      </c>
      <c r="BD84" s="19">
        <v>0</v>
      </c>
      <c r="BE84" s="19">
        <v>0</v>
      </c>
      <c r="BF84" s="19">
        <v>0</v>
      </c>
      <c r="BG84" s="19">
        <v>0</v>
      </c>
      <c r="BH84" s="19">
        <v>0</v>
      </c>
      <c r="BI84" s="19">
        <v>0</v>
      </c>
      <c r="BJ84" s="19">
        <v>0</v>
      </c>
      <c r="BK84" s="19">
        <v>0</v>
      </c>
      <c r="BL84" s="19">
        <v>0</v>
      </c>
      <c r="BM84" s="19">
        <v>0</v>
      </c>
      <c r="BN84" s="19">
        <v>0</v>
      </c>
      <c r="BO84" s="19">
        <v>0</v>
      </c>
      <c r="BP84" s="19">
        <v>0</v>
      </c>
      <c r="BQ84" s="19">
        <v>0</v>
      </c>
      <c r="BR84" s="19">
        <v>0</v>
      </c>
      <c r="BS84" s="19">
        <v>0</v>
      </c>
      <c r="BT84" s="19">
        <v>0</v>
      </c>
      <c r="BU84" s="19">
        <v>0</v>
      </c>
      <c r="BV84" s="19">
        <v>0</v>
      </c>
      <c r="BW84" s="19">
        <v>0</v>
      </c>
      <c r="BX84" s="19">
        <v>0</v>
      </c>
      <c r="BY84" s="19">
        <v>0</v>
      </c>
      <c r="BZ84" s="19">
        <v>0</v>
      </c>
      <c r="CA84" s="19">
        <v>0</v>
      </c>
      <c r="CB84" s="19">
        <v>0</v>
      </c>
      <c r="CC84" s="19">
        <v>0</v>
      </c>
      <c r="CD84" s="19">
        <v>0</v>
      </c>
      <c r="CE84" s="19">
        <v>0</v>
      </c>
      <c r="CF84" s="19">
        <v>0</v>
      </c>
      <c r="CG84" s="117" t="s">
        <v>255</v>
      </c>
      <c r="CH84" s="117" t="s">
        <v>255</v>
      </c>
      <c r="CI84" s="117" t="s">
        <v>255</v>
      </c>
      <c r="CJ84" s="117" t="s">
        <v>255</v>
      </c>
      <c r="CK84" s="118" t="s">
        <v>255</v>
      </c>
      <c r="CL84" s="118" t="s">
        <v>255</v>
      </c>
      <c r="CM84" s="117" t="s">
        <v>255</v>
      </c>
      <c r="CN84" s="117" t="s">
        <v>255</v>
      </c>
      <c r="CO84" s="117" t="s">
        <v>255</v>
      </c>
      <c r="CP84" s="19" t="s">
        <v>255</v>
      </c>
      <c r="CQ84" s="19" t="s">
        <v>255</v>
      </c>
      <c r="CR84" s="19" t="s">
        <v>255</v>
      </c>
      <c r="CS84" s="19" t="s">
        <v>255</v>
      </c>
      <c r="CT84" s="19" t="s">
        <v>255</v>
      </c>
      <c r="CU84" s="19" t="s">
        <v>255</v>
      </c>
      <c r="CV84" s="19" t="s">
        <v>255</v>
      </c>
      <c r="CW84" s="19" t="s">
        <v>255</v>
      </c>
      <c r="CX84" s="19" t="s">
        <v>255</v>
      </c>
      <c r="CY84" s="19" t="s">
        <v>255</v>
      </c>
      <c r="CZ84" s="19" t="s">
        <v>255</v>
      </c>
      <c r="DA84" s="19" t="s">
        <v>255</v>
      </c>
      <c r="DB84" s="19" t="s">
        <v>255</v>
      </c>
      <c r="DC84" s="19" t="s">
        <v>255</v>
      </c>
      <c r="DD84" s="19" t="s">
        <v>255</v>
      </c>
      <c r="DE84" s="19" t="s">
        <v>255</v>
      </c>
      <c r="DF84" s="19" t="s">
        <v>255</v>
      </c>
      <c r="DG84" s="19" t="s">
        <v>255</v>
      </c>
      <c r="DH84" s="19" t="s">
        <v>255</v>
      </c>
      <c r="DI84" s="19" t="s">
        <v>255</v>
      </c>
      <c r="DJ84" s="19" t="s">
        <v>255</v>
      </c>
      <c r="DK84" s="19" t="s">
        <v>255</v>
      </c>
      <c r="DL84" s="19" t="s">
        <v>255</v>
      </c>
      <c r="DM84" s="19" t="s">
        <v>255</v>
      </c>
      <c r="DN84" s="19" t="s">
        <v>255</v>
      </c>
      <c r="DO84" s="19" t="s">
        <v>255</v>
      </c>
      <c r="DP84" s="19" t="s">
        <v>255</v>
      </c>
      <c r="DQ84" s="19" t="s">
        <v>255</v>
      </c>
      <c r="DR84" s="19" t="s">
        <v>255</v>
      </c>
      <c r="DS84" s="19" t="s">
        <v>255</v>
      </c>
      <c r="DT84" s="19" t="s">
        <v>255</v>
      </c>
      <c r="DU84" s="19" t="s">
        <v>255</v>
      </c>
      <c r="DV84" s="19" t="s">
        <v>255</v>
      </c>
      <c r="DW84" s="19" t="s">
        <v>255</v>
      </c>
      <c r="DX84" s="19" t="s">
        <v>255</v>
      </c>
      <c r="DY84" s="19" t="s">
        <v>255</v>
      </c>
      <c r="DZ84" s="19" t="s">
        <v>255</v>
      </c>
      <c r="EA84" s="19" t="s">
        <v>255</v>
      </c>
      <c r="EB84" s="19" t="s">
        <v>255</v>
      </c>
      <c r="EC84" s="19" t="s">
        <v>255</v>
      </c>
      <c r="ED84" s="19" t="s">
        <v>255</v>
      </c>
      <c r="EE84" s="19" t="s">
        <v>255</v>
      </c>
      <c r="EF84" s="19" t="s">
        <v>255</v>
      </c>
      <c r="EG84" s="19" t="s">
        <v>255</v>
      </c>
      <c r="EH84" s="19" t="s">
        <v>255</v>
      </c>
      <c r="EI84" s="19" t="s">
        <v>255</v>
      </c>
      <c r="EJ84" s="19" t="s">
        <v>255</v>
      </c>
      <c r="EK84" s="19" t="s">
        <v>255</v>
      </c>
      <c r="EL84" s="19" t="s">
        <v>255</v>
      </c>
      <c r="EM84" s="19" t="s">
        <v>255</v>
      </c>
      <c r="EN84" s="19" t="s">
        <v>255</v>
      </c>
      <c r="EO84" s="19" t="s">
        <v>255</v>
      </c>
      <c r="EP84" s="19" t="s">
        <v>255</v>
      </c>
      <c r="EQ84" s="19" t="s">
        <v>255</v>
      </c>
      <c r="ER84" s="19" t="s">
        <v>255</v>
      </c>
      <c r="ES84" s="19" t="s">
        <v>255</v>
      </c>
      <c r="ET84" s="19" t="s">
        <v>255</v>
      </c>
      <c r="EU84" s="19" t="s">
        <v>255</v>
      </c>
      <c r="EV84" s="19" t="s">
        <v>255</v>
      </c>
      <c r="EW84" s="117" t="s">
        <v>255</v>
      </c>
      <c r="EX84" s="118" t="s">
        <v>255</v>
      </c>
      <c r="EY84" s="117" t="s">
        <v>255</v>
      </c>
      <c r="EZ84" s="117" t="s">
        <v>255</v>
      </c>
      <c r="FA84" s="117" t="s">
        <v>255</v>
      </c>
      <c r="FB84" s="19" t="s">
        <v>255</v>
      </c>
      <c r="FC84" s="19" t="s">
        <v>255</v>
      </c>
      <c r="FD84" s="19" t="s">
        <v>255</v>
      </c>
      <c r="FE84" s="19" t="s">
        <v>255</v>
      </c>
      <c r="FF84" s="19" t="s">
        <v>255</v>
      </c>
      <c r="FG84" s="19" t="s">
        <v>255</v>
      </c>
      <c r="FH84" s="19" t="s">
        <v>255</v>
      </c>
      <c r="FI84" s="19" t="s">
        <v>255</v>
      </c>
      <c r="FJ84" s="19" t="s">
        <v>255</v>
      </c>
      <c r="FK84" s="19">
        <v>0</v>
      </c>
      <c r="FL84" s="19">
        <v>0</v>
      </c>
      <c r="FM84" s="19" t="s">
        <v>255</v>
      </c>
      <c r="FN84" s="19" t="s">
        <v>255</v>
      </c>
    </row>
    <row r="85" spans="1:170" ht="35.25" customHeight="1" x14ac:dyDescent="0.15">
      <c r="A85" s="210"/>
      <c r="B85" s="214" t="s">
        <v>86</v>
      </c>
      <c r="C85" s="215"/>
      <c r="D85" s="19">
        <v>0</v>
      </c>
      <c r="E85" s="19">
        <v>0</v>
      </c>
      <c r="F85" s="19" t="s">
        <v>255</v>
      </c>
      <c r="G85" s="19">
        <v>1</v>
      </c>
      <c r="H85" s="19">
        <v>0</v>
      </c>
      <c r="I85" s="112">
        <v>1</v>
      </c>
      <c r="J85" s="112">
        <v>0</v>
      </c>
      <c r="K85" s="112">
        <v>0</v>
      </c>
      <c r="L85" s="112">
        <v>0</v>
      </c>
      <c r="M85" s="112">
        <v>0</v>
      </c>
      <c r="N85" s="113">
        <v>1</v>
      </c>
      <c r="O85" s="116">
        <v>0</v>
      </c>
      <c r="P85" s="114">
        <v>0</v>
      </c>
      <c r="Q85" s="114">
        <v>0</v>
      </c>
      <c r="R85" s="115">
        <v>0</v>
      </c>
      <c r="S85" s="114">
        <v>0</v>
      </c>
      <c r="T85" s="115">
        <v>0</v>
      </c>
      <c r="U85" s="114">
        <v>0</v>
      </c>
      <c r="V85" s="114">
        <v>0</v>
      </c>
      <c r="W85" s="114">
        <v>0</v>
      </c>
      <c r="X85" s="19">
        <v>0</v>
      </c>
      <c r="Y85" s="19">
        <v>0</v>
      </c>
      <c r="Z85" s="19">
        <v>0</v>
      </c>
      <c r="AA85" s="19">
        <v>0</v>
      </c>
      <c r="AB85" s="19">
        <v>0</v>
      </c>
      <c r="AC85" s="19">
        <v>0</v>
      </c>
      <c r="AD85" s="19">
        <v>0</v>
      </c>
      <c r="AE85" s="19">
        <v>0</v>
      </c>
      <c r="AF85" s="19">
        <v>0</v>
      </c>
      <c r="AG85" s="19">
        <v>0</v>
      </c>
      <c r="AH85" s="19">
        <v>0</v>
      </c>
      <c r="AI85" s="19">
        <v>1</v>
      </c>
      <c r="AJ85" s="19">
        <v>0</v>
      </c>
      <c r="AK85" s="19">
        <v>0</v>
      </c>
      <c r="AL85" s="19">
        <v>0</v>
      </c>
      <c r="AM85" s="19">
        <v>0</v>
      </c>
      <c r="AN85" s="19">
        <v>0</v>
      </c>
      <c r="AO85" s="19">
        <v>0</v>
      </c>
      <c r="AP85" s="19">
        <v>0</v>
      </c>
      <c r="AQ85" s="19">
        <v>0</v>
      </c>
      <c r="AR85" s="19">
        <v>0</v>
      </c>
      <c r="AS85" s="19" t="s">
        <v>255</v>
      </c>
      <c r="AT85" s="19">
        <v>0</v>
      </c>
      <c r="AU85" s="19">
        <v>0</v>
      </c>
      <c r="AV85" s="19">
        <v>0</v>
      </c>
      <c r="AW85" s="19">
        <v>0</v>
      </c>
      <c r="AX85" s="19">
        <v>0</v>
      </c>
      <c r="AY85" s="19">
        <v>0</v>
      </c>
      <c r="AZ85" s="19">
        <v>0</v>
      </c>
      <c r="BA85" s="19">
        <v>0</v>
      </c>
      <c r="BB85" s="19">
        <v>0</v>
      </c>
      <c r="BC85" s="19">
        <v>0</v>
      </c>
      <c r="BD85" s="19">
        <v>0</v>
      </c>
      <c r="BE85" s="19">
        <v>0</v>
      </c>
      <c r="BF85" s="19">
        <v>0</v>
      </c>
      <c r="BG85" s="19">
        <v>0</v>
      </c>
      <c r="BH85" s="19">
        <v>0</v>
      </c>
      <c r="BI85" s="19">
        <v>0</v>
      </c>
      <c r="BJ85" s="19">
        <v>0</v>
      </c>
      <c r="BK85" s="19">
        <v>1</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16">
        <v>0</v>
      </c>
      <c r="CH85" s="116">
        <v>0</v>
      </c>
      <c r="CI85" s="116">
        <v>1</v>
      </c>
      <c r="CJ85" s="116">
        <v>0</v>
      </c>
      <c r="CK85" s="122">
        <v>0</v>
      </c>
      <c r="CL85" s="122">
        <v>0</v>
      </c>
      <c r="CM85" s="116">
        <v>0</v>
      </c>
      <c r="CN85" s="116">
        <v>0</v>
      </c>
      <c r="CO85" s="116">
        <v>0</v>
      </c>
      <c r="CP85" s="19">
        <v>0</v>
      </c>
      <c r="CQ85" s="19">
        <v>0</v>
      </c>
      <c r="CR85" s="19">
        <v>0</v>
      </c>
      <c r="CS85" s="19">
        <v>0</v>
      </c>
      <c r="CT85" s="19">
        <v>1</v>
      </c>
      <c r="CU85" s="19">
        <v>0</v>
      </c>
      <c r="CV85" s="19">
        <v>0</v>
      </c>
      <c r="CW85" s="19">
        <v>0</v>
      </c>
      <c r="CX85" s="19">
        <v>0</v>
      </c>
      <c r="CY85" s="19">
        <v>0</v>
      </c>
      <c r="CZ85" s="19">
        <v>0</v>
      </c>
      <c r="DA85" s="19">
        <v>0</v>
      </c>
      <c r="DB85" s="19">
        <v>0</v>
      </c>
      <c r="DC85" s="19">
        <v>0</v>
      </c>
      <c r="DD85" s="19">
        <v>0</v>
      </c>
      <c r="DE85" s="19">
        <v>0</v>
      </c>
      <c r="DF85" s="19">
        <v>0</v>
      </c>
      <c r="DG85" s="19">
        <v>0</v>
      </c>
      <c r="DH85" s="19">
        <v>0</v>
      </c>
      <c r="DI85" s="19">
        <v>0</v>
      </c>
      <c r="DJ85" s="19">
        <v>0</v>
      </c>
      <c r="DK85" s="19">
        <v>0</v>
      </c>
      <c r="DL85" s="19">
        <v>0</v>
      </c>
      <c r="DM85" s="19">
        <v>0</v>
      </c>
      <c r="DN85" s="19">
        <v>0</v>
      </c>
      <c r="DO85" s="19">
        <v>0</v>
      </c>
      <c r="DP85" s="19">
        <v>0</v>
      </c>
      <c r="DQ85" s="19">
        <v>1</v>
      </c>
      <c r="DR85" s="19">
        <v>0</v>
      </c>
      <c r="DS85" s="19">
        <v>0</v>
      </c>
      <c r="DT85" s="19">
        <v>0</v>
      </c>
      <c r="DU85" s="19">
        <v>0</v>
      </c>
      <c r="DV85" s="19">
        <v>0</v>
      </c>
      <c r="DW85" s="19">
        <v>0</v>
      </c>
      <c r="DX85" s="19">
        <v>0</v>
      </c>
      <c r="DY85" s="19">
        <v>0</v>
      </c>
      <c r="DZ85" s="19">
        <v>0</v>
      </c>
      <c r="EA85" s="19">
        <v>0</v>
      </c>
      <c r="EB85" s="19">
        <v>0</v>
      </c>
      <c r="EC85" s="19">
        <v>0</v>
      </c>
      <c r="ED85" s="19">
        <v>0</v>
      </c>
      <c r="EE85" s="19">
        <v>0</v>
      </c>
      <c r="EF85" s="19">
        <v>0</v>
      </c>
      <c r="EG85" s="19">
        <v>0</v>
      </c>
      <c r="EH85" s="19">
        <v>0</v>
      </c>
      <c r="EI85" s="19">
        <v>0</v>
      </c>
      <c r="EJ85" s="19">
        <v>0</v>
      </c>
      <c r="EK85" s="19">
        <v>0</v>
      </c>
      <c r="EL85" s="19">
        <v>0</v>
      </c>
      <c r="EM85" s="19">
        <v>0</v>
      </c>
      <c r="EN85" s="19">
        <v>0</v>
      </c>
      <c r="EO85" s="19">
        <v>0</v>
      </c>
      <c r="EP85" s="19">
        <v>0</v>
      </c>
      <c r="EQ85" s="19">
        <v>0</v>
      </c>
      <c r="ER85" s="19">
        <v>0</v>
      </c>
      <c r="ES85" s="19">
        <v>0</v>
      </c>
      <c r="ET85" s="19">
        <v>0</v>
      </c>
      <c r="EU85" s="19">
        <v>0</v>
      </c>
      <c r="EV85" s="19">
        <v>0</v>
      </c>
      <c r="EW85" s="114">
        <v>0</v>
      </c>
      <c r="EX85" s="115">
        <v>0</v>
      </c>
      <c r="EY85" s="114">
        <v>0</v>
      </c>
      <c r="EZ85" s="117">
        <v>1</v>
      </c>
      <c r="FA85" s="114">
        <v>0</v>
      </c>
      <c r="FB85" s="19">
        <v>0</v>
      </c>
      <c r="FC85" s="19">
        <v>0</v>
      </c>
      <c r="FD85" s="19">
        <v>0</v>
      </c>
      <c r="FE85" s="19">
        <v>0</v>
      </c>
      <c r="FF85" s="19">
        <v>0</v>
      </c>
      <c r="FG85" s="19">
        <v>0</v>
      </c>
      <c r="FH85" s="19">
        <v>0</v>
      </c>
      <c r="FI85" s="19">
        <v>0</v>
      </c>
      <c r="FJ85" s="19">
        <v>0</v>
      </c>
      <c r="FK85" s="19">
        <v>0</v>
      </c>
      <c r="FL85" s="19">
        <v>0</v>
      </c>
      <c r="FM85" s="19">
        <v>0</v>
      </c>
      <c r="FN85" s="19">
        <v>0</v>
      </c>
    </row>
    <row r="86" spans="1:170" s="10" customFormat="1" ht="18.75" customHeight="1" x14ac:dyDescent="0.15">
      <c r="A86" s="210"/>
      <c r="B86" s="216" t="s">
        <v>87</v>
      </c>
      <c r="C86" s="217"/>
      <c r="D86" s="29" t="s">
        <v>5</v>
      </c>
      <c r="E86" s="29" t="s">
        <v>5</v>
      </c>
      <c r="F86" s="29" t="s">
        <v>5</v>
      </c>
      <c r="G86" s="29" t="s">
        <v>5</v>
      </c>
      <c r="H86" s="29" t="s">
        <v>5</v>
      </c>
      <c r="I86" s="29" t="s">
        <v>5</v>
      </c>
      <c r="J86" s="29" t="s">
        <v>5</v>
      </c>
      <c r="K86" s="29" t="s">
        <v>5</v>
      </c>
      <c r="L86" s="29" t="s">
        <v>5</v>
      </c>
      <c r="M86" s="29" t="s">
        <v>5</v>
      </c>
      <c r="N86" s="29" t="s">
        <v>5</v>
      </c>
      <c r="O86" s="29" t="s">
        <v>5</v>
      </c>
      <c r="P86" s="29" t="s">
        <v>5</v>
      </c>
      <c r="Q86" s="29" t="s">
        <v>5</v>
      </c>
      <c r="R86" s="29" t="s">
        <v>5</v>
      </c>
      <c r="S86" s="29" t="s">
        <v>5</v>
      </c>
      <c r="T86" s="29" t="s">
        <v>5</v>
      </c>
      <c r="U86" s="29" t="s">
        <v>5</v>
      </c>
      <c r="V86" s="29" t="s">
        <v>5</v>
      </c>
      <c r="W86" s="29" t="s">
        <v>5</v>
      </c>
      <c r="X86" s="29" t="s">
        <v>5</v>
      </c>
      <c r="Y86" s="29" t="s">
        <v>5</v>
      </c>
      <c r="Z86" s="29" t="s">
        <v>5</v>
      </c>
      <c r="AA86" s="29" t="s">
        <v>5</v>
      </c>
      <c r="AB86" s="29" t="s">
        <v>5</v>
      </c>
      <c r="AC86" s="29" t="s">
        <v>5</v>
      </c>
      <c r="AD86" s="29" t="s">
        <v>5</v>
      </c>
      <c r="AE86" s="29" t="s">
        <v>5</v>
      </c>
      <c r="AF86" s="29" t="s">
        <v>5</v>
      </c>
      <c r="AG86" s="29" t="s">
        <v>5</v>
      </c>
      <c r="AH86" s="29" t="s">
        <v>5</v>
      </c>
      <c r="AI86" s="29" t="s">
        <v>5</v>
      </c>
      <c r="AJ86" s="29" t="s">
        <v>5</v>
      </c>
      <c r="AK86" s="29" t="s">
        <v>5</v>
      </c>
      <c r="AL86" s="29" t="s">
        <v>5</v>
      </c>
      <c r="AM86" s="29" t="s">
        <v>5</v>
      </c>
      <c r="AN86" s="29" t="s">
        <v>5</v>
      </c>
      <c r="AO86" s="29" t="s">
        <v>5</v>
      </c>
      <c r="AP86" s="29" t="s">
        <v>5</v>
      </c>
      <c r="AQ86" s="29" t="s">
        <v>5</v>
      </c>
      <c r="AR86" s="29" t="s">
        <v>5</v>
      </c>
      <c r="AS86" s="29" t="s">
        <v>5</v>
      </c>
      <c r="AT86" s="29" t="s">
        <v>5</v>
      </c>
      <c r="AU86" s="29" t="s">
        <v>5</v>
      </c>
      <c r="AV86" s="29" t="s">
        <v>5</v>
      </c>
      <c r="AW86" s="29" t="s">
        <v>5</v>
      </c>
      <c r="AX86" s="29" t="s">
        <v>5</v>
      </c>
      <c r="AY86" s="29" t="s">
        <v>5</v>
      </c>
      <c r="AZ86" s="29" t="s">
        <v>5</v>
      </c>
      <c r="BA86" s="29" t="s">
        <v>5</v>
      </c>
      <c r="BB86" s="29" t="s">
        <v>5</v>
      </c>
      <c r="BC86" s="29" t="s">
        <v>5</v>
      </c>
      <c r="BD86" s="29" t="s">
        <v>5</v>
      </c>
      <c r="BE86" s="29" t="s">
        <v>5</v>
      </c>
      <c r="BF86" s="29" t="s">
        <v>5</v>
      </c>
      <c r="BG86" s="29" t="s">
        <v>5</v>
      </c>
      <c r="BH86" s="29" t="s">
        <v>5</v>
      </c>
      <c r="BI86" s="29" t="s">
        <v>5</v>
      </c>
      <c r="BJ86" s="29" t="s">
        <v>5</v>
      </c>
      <c r="BK86" s="29" t="s">
        <v>5</v>
      </c>
      <c r="BL86" s="29" t="s">
        <v>5</v>
      </c>
      <c r="BM86" s="29" t="s">
        <v>5</v>
      </c>
      <c r="BN86" s="29" t="s">
        <v>5</v>
      </c>
      <c r="BO86" s="29" t="s">
        <v>5</v>
      </c>
      <c r="BP86" s="29" t="s">
        <v>5</v>
      </c>
      <c r="BQ86" s="29" t="s">
        <v>5</v>
      </c>
      <c r="BR86" s="29" t="s">
        <v>5</v>
      </c>
      <c r="BS86" s="29" t="s">
        <v>5</v>
      </c>
      <c r="BT86" s="29" t="s">
        <v>5</v>
      </c>
      <c r="BU86" s="29" t="s">
        <v>5</v>
      </c>
      <c r="BV86" s="29" t="s">
        <v>5</v>
      </c>
      <c r="BW86" s="29" t="s">
        <v>5</v>
      </c>
      <c r="BX86" s="29" t="s">
        <v>5</v>
      </c>
      <c r="BY86" s="29" t="s">
        <v>5</v>
      </c>
      <c r="BZ86" s="29" t="s">
        <v>5</v>
      </c>
      <c r="CA86" s="29" t="s">
        <v>5</v>
      </c>
      <c r="CB86" s="29" t="s">
        <v>5</v>
      </c>
      <c r="CC86" s="29" t="s">
        <v>5</v>
      </c>
      <c r="CD86" s="29" t="s">
        <v>5</v>
      </c>
      <c r="CE86" s="29" t="s">
        <v>5</v>
      </c>
      <c r="CF86" s="29" t="s">
        <v>5</v>
      </c>
      <c r="CG86" s="29" t="s">
        <v>5</v>
      </c>
      <c r="CH86" s="29" t="s">
        <v>5</v>
      </c>
      <c r="CI86" s="29" t="s">
        <v>5</v>
      </c>
      <c r="CJ86" s="29" t="s">
        <v>5</v>
      </c>
      <c r="CK86" s="29" t="s">
        <v>5</v>
      </c>
      <c r="CL86" s="29" t="s">
        <v>5</v>
      </c>
      <c r="CM86" s="29" t="s">
        <v>5</v>
      </c>
      <c r="CN86" s="29" t="s">
        <v>5</v>
      </c>
      <c r="CO86" s="29" t="s">
        <v>5</v>
      </c>
      <c r="CP86" s="29" t="s">
        <v>5</v>
      </c>
      <c r="CQ86" s="29" t="s">
        <v>5</v>
      </c>
      <c r="CR86" s="29" t="s">
        <v>5</v>
      </c>
      <c r="CS86" s="29" t="s">
        <v>5</v>
      </c>
      <c r="CT86" s="29" t="s">
        <v>5</v>
      </c>
      <c r="CU86" s="29" t="s">
        <v>5</v>
      </c>
      <c r="CV86" s="29" t="s">
        <v>5</v>
      </c>
      <c r="CW86" s="29" t="s">
        <v>5</v>
      </c>
      <c r="CX86" s="29" t="s">
        <v>5</v>
      </c>
      <c r="CY86" s="29" t="s">
        <v>5</v>
      </c>
      <c r="CZ86" s="29" t="s">
        <v>5</v>
      </c>
      <c r="DA86" s="29" t="s">
        <v>5</v>
      </c>
      <c r="DB86" s="29" t="s">
        <v>5</v>
      </c>
      <c r="DC86" s="29" t="s">
        <v>5</v>
      </c>
      <c r="DD86" s="29" t="s">
        <v>5</v>
      </c>
      <c r="DE86" s="29" t="s">
        <v>5</v>
      </c>
      <c r="DF86" s="29" t="s">
        <v>5</v>
      </c>
      <c r="DG86" s="29" t="s">
        <v>5</v>
      </c>
      <c r="DH86" s="29" t="s">
        <v>5</v>
      </c>
      <c r="DI86" s="29" t="s">
        <v>5</v>
      </c>
      <c r="DJ86" s="29" t="s">
        <v>5</v>
      </c>
      <c r="DK86" s="29" t="s">
        <v>5</v>
      </c>
      <c r="DL86" s="29" t="s">
        <v>5</v>
      </c>
      <c r="DM86" s="29" t="s">
        <v>5</v>
      </c>
      <c r="DN86" s="29" t="s">
        <v>5</v>
      </c>
      <c r="DO86" s="29" t="s">
        <v>5</v>
      </c>
      <c r="DP86" s="29" t="s">
        <v>5</v>
      </c>
      <c r="DQ86" s="29" t="s">
        <v>5</v>
      </c>
      <c r="DR86" s="29" t="s">
        <v>5</v>
      </c>
      <c r="DS86" s="29" t="s">
        <v>5</v>
      </c>
      <c r="DT86" s="29" t="s">
        <v>5</v>
      </c>
      <c r="DU86" s="29" t="s">
        <v>5</v>
      </c>
      <c r="DV86" s="29" t="s">
        <v>5</v>
      </c>
      <c r="DW86" s="29" t="s">
        <v>5</v>
      </c>
      <c r="DX86" s="29" t="s">
        <v>5</v>
      </c>
      <c r="DY86" s="29" t="s">
        <v>5</v>
      </c>
      <c r="DZ86" s="29" t="s">
        <v>5</v>
      </c>
      <c r="EA86" s="29" t="s">
        <v>5</v>
      </c>
      <c r="EB86" s="29" t="s">
        <v>5</v>
      </c>
      <c r="EC86" s="29" t="s">
        <v>5</v>
      </c>
      <c r="ED86" s="29" t="s">
        <v>5</v>
      </c>
      <c r="EE86" s="29" t="s">
        <v>5</v>
      </c>
      <c r="EF86" s="29" t="s">
        <v>5</v>
      </c>
      <c r="EG86" s="29" t="s">
        <v>5</v>
      </c>
      <c r="EH86" s="29" t="s">
        <v>5</v>
      </c>
      <c r="EI86" s="29" t="s">
        <v>5</v>
      </c>
      <c r="EJ86" s="29" t="s">
        <v>5</v>
      </c>
      <c r="EK86" s="29" t="s">
        <v>5</v>
      </c>
      <c r="EL86" s="29" t="s">
        <v>5</v>
      </c>
      <c r="EM86" s="29" t="s">
        <v>5</v>
      </c>
      <c r="EN86" s="29" t="s">
        <v>5</v>
      </c>
      <c r="EO86" s="29" t="s">
        <v>5</v>
      </c>
      <c r="EP86" s="29" t="s">
        <v>5</v>
      </c>
      <c r="EQ86" s="29" t="s">
        <v>5</v>
      </c>
      <c r="ER86" s="29" t="s">
        <v>5</v>
      </c>
      <c r="ES86" s="29" t="s">
        <v>5</v>
      </c>
      <c r="ET86" s="29" t="s">
        <v>5</v>
      </c>
      <c r="EU86" s="29" t="s">
        <v>5</v>
      </c>
      <c r="EV86" s="29" t="s">
        <v>5</v>
      </c>
      <c r="EW86" s="29" t="s">
        <v>5</v>
      </c>
      <c r="EX86" s="29" t="s">
        <v>5</v>
      </c>
      <c r="EY86" s="29" t="s">
        <v>5</v>
      </c>
      <c r="EZ86" s="29" t="s">
        <v>5</v>
      </c>
      <c r="FA86" s="29" t="s">
        <v>5</v>
      </c>
      <c r="FB86" s="29" t="s">
        <v>5</v>
      </c>
      <c r="FC86" s="29" t="s">
        <v>5</v>
      </c>
      <c r="FD86" s="29" t="s">
        <v>5</v>
      </c>
      <c r="FE86" s="29" t="s">
        <v>5</v>
      </c>
      <c r="FF86" s="29" t="s">
        <v>5</v>
      </c>
      <c r="FG86" s="29" t="s">
        <v>5</v>
      </c>
      <c r="FH86" s="29" t="s">
        <v>5</v>
      </c>
      <c r="FI86" s="29" t="s">
        <v>5</v>
      </c>
      <c r="FJ86" s="29" t="s">
        <v>5</v>
      </c>
      <c r="FK86" s="29" t="s">
        <v>5</v>
      </c>
      <c r="FL86" s="29" t="s">
        <v>5</v>
      </c>
      <c r="FM86" s="29" t="s">
        <v>5</v>
      </c>
      <c r="FN86" s="29" t="s">
        <v>5</v>
      </c>
    </row>
    <row r="87" spans="1:170" ht="33.75" customHeight="1" x14ac:dyDescent="0.15">
      <c r="A87" s="210"/>
      <c r="B87" s="214" t="s">
        <v>88</v>
      </c>
      <c r="C87" s="215"/>
      <c r="D87" s="19">
        <v>1</v>
      </c>
      <c r="E87" s="19">
        <v>1</v>
      </c>
      <c r="F87" s="19">
        <v>1</v>
      </c>
      <c r="G87" s="19">
        <v>1</v>
      </c>
      <c r="H87" s="19">
        <v>1</v>
      </c>
      <c r="I87" s="112" t="s">
        <v>255</v>
      </c>
      <c r="J87" s="112" t="s">
        <v>255</v>
      </c>
      <c r="K87" s="112" t="s">
        <v>255</v>
      </c>
      <c r="L87" s="119" t="s">
        <v>255</v>
      </c>
      <c r="M87" s="119" t="s">
        <v>255</v>
      </c>
      <c r="N87" s="113" t="s">
        <v>255</v>
      </c>
      <c r="O87" s="116" t="s">
        <v>255</v>
      </c>
      <c r="P87" s="114" t="s">
        <v>255</v>
      </c>
      <c r="Q87" s="114" t="s">
        <v>255</v>
      </c>
      <c r="R87" s="115" t="s">
        <v>255</v>
      </c>
      <c r="S87" s="114" t="s">
        <v>255</v>
      </c>
      <c r="T87" s="115" t="s">
        <v>255</v>
      </c>
      <c r="U87" s="114" t="s">
        <v>255</v>
      </c>
      <c r="V87" s="114" t="s">
        <v>255</v>
      </c>
      <c r="W87" s="114" t="s">
        <v>255</v>
      </c>
      <c r="X87" s="19" t="s">
        <v>255</v>
      </c>
      <c r="Y87" s="19" t="s">
        <v>255</v>
      </c>
      <c r="Z87" s="19" t="s">
        <v>255</v>
      </c>
      <c r="AA87" s="19" t="s">
        <v>255</v>
      </c>
      <c r="AB87" s="19" t="s">
        <v>255</v>
      </c>
      <c r="AC87" s="19" t="s">
        <v>255</v>
      </c>
      <c r="AD87" s="19" t="s">
        <v>255</v>
      </c>
      <c r="AE87" s="19" t="s">
        <v>255</v>
      </c>
      <c r="AF87" s="19" t="s">
        <v>255</v>
      </c>
      <c r="AG87" s="19" t="s">
        <v>255</v>
      </c>
      <c r="AH87" s="19" t="s">
        <v>255</v>
      </c>
      <c r="AI87" s="19">
        <v>0</v>
      </c>
      <c r="AJ87" s="19" t="s">
        <v>255</v>
      </c>
      <c r="AK87" s="19" t="s">
        <v>255</v>
      </c>
      <c r="AL87" s="19" t="s">
        <v>255</v>
      </c>
      <c r="AM87" s="19" t="s">
        <v>255</v>
      </c>
      <c r="AN87" s="19" t="s">
        <v>255</v>
      </c>
      <c r="AO87" s="19" t="s">
        <v>255</v>
      </c>
      <c r="AP87" s="19" t="s">
        <v>255</v>
      </c>
      <c r="AQ87" s="19">
        <v>0</v>
      </c>
      <c r="AR87" s="19">
        <v>0</v>
      </c>
      <c r="AS87" s="19" t="s">
        <v>255</v>
      </c>
      <c r="AT87" s="19" t="s">
        <v>255</v>
      </c>
      <c r="AU87" s="19" t="s">
        <v>255</v>
      </c>
      <c r="AV87" s="19" t="s">
        <v>255</v>
      </c>
      <c r="AW87" s="19" t="s">
        <v>255</v>
      </c>
      <c r="AX87" s="19" t="s">
        <v>255</v>
      </c>
      <c r="AY87" s="19" t="s">
        <v>255</v>
      </c>
      <c r="AZ87" s="19" t="s">
        <v>255</v>
      </c>
      <c r="BA87" s="19" t="s">
        <v>255</v>
      </c>
      <c r="BB87" s="19" t="s">
        <v>255</v>
      </c>
      <c r="BC87" s="19" t="s">
        <v>255</v>
      </c>
      <c r="BD87" s="19">
        <v>0</v>
      </c>
      <c r="BE87" s="19" t="s">
        <v>255</v>
      </c>
      <c r="BF87" s="19" t="s">
        <v>255</v>
      </c>
      <c r="BG87" s="19" t="s">
        <v>255</v>
      </c>
      <c r="BH87" s="19" t="s">
        <v>255</v>
      </c>
      <c r="BI87" s="19">
        <v>0</v>
      </c>
      <c r="BJ87" s="19" t="s">
        <v>255</v>
      </c>
      <c r="BK87" s="19" t="s">
        <v>255</v>
      </c>
      <c r="BL87" s="19" t="s">
        <v>255</v>
      </c>
      <c r="BM87" s="19" t="s">
        <v>255</v>
      </c>
      <c r="BN87" s="19" t="s">
        <v>255</v>
      </c>
      <c r="BO87" s="19">
        <v>0</v>
      </c>
      <c r="BP87" s="19" t="s">
        <v>255</v>
      </c>
      <c r="BQ87" s="19" t="s">
        <v>255</v>
      </c>
      <c r="BR87" s="19" t="s">
        <v>255</v>
      </c>
      <c r="BS87" s="19">
        <v>1</v>
      </c>
      <c r="BT87" s="19" t="s">
        <v>255</v>
      </c>
      <c r="BU87" s="19" t="s">
        <v>255</v>
      </c>
      <c r="BV87" s="19" t="s">
        <v>255</v>
      </c>
      <c r="BW87" s="19" t="s">
        <v>255</v>
      </c>
      <c r="BX87" s="19" t="s">
        <v>255</v>
      </c>
      <c r="BY87" s="19" t="s">
        <v>255</v>
      </c>
      <c r="BZ87" s="19" t="s">
        <v>255</v>
      </c>
      <c r="CA87" s="19">
        <v>1</v>
      </c>
      <c r="CB87" s="19" t="s">
        <v>255</v>
      </c>
      <c r="CC87" s="19">
        <v>0</v>
      </c>
      <c r="CD87" s="19" t="s">
        <v>255</v>
      </c>
      <c r="CE87" s="19" t="s">
        <v>255</v>
      </c>
      <c r="CF87" s="19">
        <v>0</v>
      </c>
      <c r="CG87" s="114" t="s">
        <v>255</v>
      </c>
      <c r="CH87" s="114" t="s">
        <v>255</v>
      </c>
      <c r="CI87" s="114" t="s">
        <v>255</v>
      </c>
      <c r="CJ87" s="114" t="s">
        <v>255</v>
      </c>
      <c r="CK87" s="115" t="s">
        <v>255</v>
      </c>
      <c r="CL87" s="115" t="s">
        <v>255</v>
      </c>
      <c r="CM87" s="117" t="s">
        <v>255</v>
      </c>
      <c r="CN87" s="114" t="s">
        <v>255</v>
      </c>
      <c r="CO87" s="114" t="s">
        <v>255</v>
      </c>
      <c r="CP87" s="19" t="s">
        <v>255</v>
      </c>
      <c r="CQ87" s="19" t="s">
        <v>255</v>
      </c>
      <c r="CR87" s="19" t="s">
        <v>255</v>
      </c>
      <c r="CS87" s="19" t="s">
        <v>255</v>
      </c>
      <c r="CT87" s="19" t="s">
        <v>255</v>
      </c>
      <c r="CU87" s="19" t="s">
        <v>255</v>
      </c>
      <c r="CV87" s="19" t="s">
        <v>255</v>
      </c>
      <c r="CW87" s="19" t="s">
        <v>255</v>
      </c>
      <c r="CX87" s="19" t="s">
        <v>255</v>
      </c>
      <c r="CY87" s="19" t="s">
        <v>255</v>
      </c>
      <c r="CZ87" s="19" t="s">
        <v>255</v>
      </c>
      <c r="DA87" s="19" t="s">
        <v>255</v>
      </c>
      <c r="DB87" s="19" t="s">
        <v>255</v>
      </c>
      <c r="DC87" s="19" t="s">
        <v>255</v>
      </c>
      <c r="DD87" s="19" t="s">
        <v>255</v>
      </c>
      <c r="DE87" s="19" t="s">
        <v>255</v>
      </c>
      <c r="DF87" s="19" t="s">
        <v>255</v>
      </c>
      <c r="DG87" s="19" t="s">
        <v>255</v>
      </c>
      <c r="DH87" s="19" t="s">
        <v>255</v>
      </c>
      <c r="DI87" s="19" t="s">
        <v>255</v>
      </c>
      <c r="DJ87" s="19" t="s">
        <v>255</v>
      </c>
      <c r="DK87" s="19" t="s">
        <v>255</v>
      </c>
      <c r="DL87" s="19" t="s">
        <v>255</v>
      </c>
      <c r="DM87" s="19" t="s">
        <v>255</v>
      </c>
      <c r="DN87" s="19" t="s">
        <v>255</v>
      </c>
      <c r="DO87" s="19" t="s">
        <v>255</v>
      </c>
      <c r="DP87" s="19" t="s">
        <v>255</v>
      </c>
      <c r="DQ87" s="19" t="s">
        <v>255</v>
      </c>
      <c r="DR87" s="19" t="s">
        <v>255</v>
      </c>
      <c r="DS87" s="19" t="s">
        <v>255</v>
      </c>
      <c r="DT87" s="19" t="s">
        <v>255</v>
      </c>
      <c r="DU87" s="19" t="s">
        <v>255</v>
      </c>
      <c r="DV87" s="19" t="s">
        <v>255</v>
      </c>
      <c r="DW87" s="19" t="s">
        <v>255</v>
      </c>
      <c r="DX87" s="19" t="s">
        <v>255</v>
      </c>
      <c r="DY87" s="19" t="s">
        <v>255</v>
      </c>
      <c r="DZ87" s="19" t="s">
        <v>255</v>
      </c>
      <c r="EA87" s="19" t="s">
        <v>255</v>
      </c>
      <c r="EB87" s="19" t="s">
        <v>255</v>
      </c>
      <c r="EC87" s="19" t="s">
        <v>255</v>
      </c>
      <c r="ED87" s="19" t="s">
        <v>255</v>
      </c>
      <c r="EE87" s="19" t="s">
        <v>255</v>
      </c>
      <c r="EF87" s="19" t="s">
        <v>255</v>
      </c>
      <c r="EG87" s="19" t="s">
        <v>255</v>
      </c>
      <c r="EH87" s="19" t="s">
        <v>255</v>
      </c>
      <c r="EI87" s="19" t="s">
        <v>255</v>
      </c>
      <c r="EJ87" s="19" t="s">
        <v>255</v>
      </c>
      <c r="EK87" s="19" t="s">
        <v>255</v>
      </c>
      <c r="EL87" s="19" t="s">
        <v>255</v>
      </c>
      <c r="EM87" s="19" t="s">
        <v>255</v>
      </c>
      <c r="EN87" s="19" t="s">
        <v>255</v>
      </c>
      <c r="EO87" s="19" t="s">
        <v>255</v>
      </c>
      <c r="EP87" s="19" t="s">
        <v>255</v>
      </c>
      <c r="EQ87" s="19" t="s">
        <v>255</v>
      </c>
      <c r="ER87" s="19" t="s">
        <v>255</v>
      </c>
      <c r="ES87" s="19" t="s">
        <v>255</v>
      </c>
      <c r="ET87" s="19" t="s">
        <v>255</v>
      </c>
      <c r="EU87" s="19" t="s">
        <v>255</v>
      </c>
      <c r="EV87" s="19" t="s">
        <v>255</v>
      </c>
      <c r="EW87" s="19" t="s">
        <v>255</v>
      </c>
      <c r="EX87" s="19" t="s">
        <v>255</v>
      </c>
      <c r="EY87" s="19" t="s">
        <v>255</v>
      </c>
      <c r="EZ87" s="19" t="s">
        <v>255</v>
      </c>
      <c r="FA87" s="19" t="s">
        <v>255</v>
      </c>
      <c r="FB87" s="19" t="s">
        <v>255</v>
      </c>
      <c r="FC87" s="19" t="s">
        <v>255</v>
      </c>
      <c r="FD87" s="19" t="s">
        <v>255</v>
      </c>
      <c r="FE87" s="19" t="s">
        <v>255</v>
      </c>
      <c r="FF87" s="19" t="s">
        <v>255</v>
      </c>
      <c r="FG87" s="19" t="s">
        <v>255</v>
      </c>
      <c r="FH87" s="19" t="s">
        <v>255</v>
      </c>
      <c r="FI87" s="19" t="s">
        <v>255</v>
      </c>
      <c r="FJ87" s="19" t="s">
        <v>255</v>
      </c>
      <c r="FK87" s="19">
        <v>0</v>
      </c>
      <c r="FL87" s="19">
        <v>0</v>
      </c>
      <c r="FM87" s="19" t="s">
        <v>255</v>
      </c>
      <c r="FN87" s="19" t="s">
        <v>255</v>
      </c>
    </row>
    <row r="88" spans="1:170" ht="63.75" customHeight="1" x14ac:dyDescent="0.15">
      <c r="A88" s="210"/>
      <c r="B88" s="214" t="s">
        <v>89</v>
      </c>
      <c r="C88" s="215"/>
      <c r="D88" s="19">
        <v>0</v>
      </c>
      <c r="E88" s="19">
        <v>1</v>
      </c>
      <c r="F88" s="19">
        <v>1</v>
      </c>
      <c r="G88" s="19">
        <v>1</v>
      </c>
      <c r="H88" s="19" t="s">
        <v>255</v>
      </c>
      <c r="I88" s="112">
        <v>1</v>
      </c>
      <c r="J88" s="112" t="s">
        <v>255</v>
      </c>
      <c r="K88" s="112">
        <v>1</v>
      </c>
      <c r="L88" s="119">
        <v>1</v>
      </c>
      <c r="M88" s="119">
        <v>1</v>
      </c>
      <c r="N88" s="113" t="s">
        <v>255</v>
      </c>
      <c r="O88" s="116" t="s">
        <v>255</v>
      </c>
      <c r="P88" s="114" t="s">
        <v>255</v>
      </c>
      <c r="Q88" s="114" t="s">
        <v>255</v>
      </c>
      <c r="R88" s="115" t="s">
        <v>255</v>
      </c>
      <c r="S88" s="114" t="s">
        <v>255</v>
      </c>
      <c r="T88" s="115" t="s">
        <v>255</v>
      </c>
      <c r="U88" s="114" t="s">
        <v>255</v>
      </c>
      <c r="V88" s="114" t="s">
        <v>255</v>
      </c>
      <c r="W88" s="114" t="s">
        <v>255</v>
      </c>
      <c r="X88" s="19" t="s">
        <v>255</v>
      </c>
      <c r="Y88" s="19" t="s">
        <v>255</v>
      </c>
      <c r="Z88" s="19" t="s">
        <v>255</v>
      </c>
      <c r="AA88" s="19" t="s">
        <v>255</v>
      </c>
      <c r="AB88" s="19" t="s">
        <v>255</v>
      </c>
      <c r="AC88" s="19" t="s">
        <v>255</v>
      </c>
      <c r="AD88" s="19" t="s">
        <v>255</v>
      </c>
      <c r="AE88" s="19" t="s">
        <v>255</v>
      </c>
      <c r="AF88" s="19" t="s">
        <v>255</v>
      </c>
      <c r="AG88" s="19" t="s">
        <v>255</v>
      </c>
      <c r="AH88" s="19" t="s">
        <v>255</v>
      </c>
      <c r="AI88" s="19">
        <v>1</v>
      </c>
      <c r="AJ88" s="19" t="s">
        <v>255</v>
      </c>
      <c r="AK88" s="19" t="s">
        <v>255</v>
      </c>
      <c r="AL88" s="19" t="s">
        <v>255</v>
      </c>
      <c r="AM88" s="19" t="s">
        <v>255</v>
      </c>
      <c r="AN88" s="19" t="s">
        <v>255</v>
      </c>
      <c r="AO88" s="19" t="s">
        <v>255</v>
      </c>
      <c r="AP88" s="19" t="s">
        <v>255</v>
      </c>
      <c r="AQ88" s="19">
        <v>0</v>
      </c>
      <c r="AR88" s="19">
        <v>0</v>
      </c>
      <c r="AS88" s="19" t="s">
        <v>255</v>
      </c>
      <c r="AT88" s="19" t="s">
        <v>255</v>
      </c>
      <c r="AU88" s="19" t="s">
        <v>255</v>
      </c>
      <c r="AV88" s="19" t="s">
        <v>255</v>
      </c>
      <c r="AW88" s="19" t="s">
        <v>255</v>
      </c>
      <c r="AX88" s="19" t="s">
        <v>255</v>
      </c>
      <c r="AY88" s="19" t="s">
        <v>255</v>
      </c>
      <c r="AZ88" s="19" t="s">
        <v>255</v>
      </c>
      <c r="BA88" s="19" t="s">
        <v>255</v>
      </c>
      <c r="BB88" s="19" t="s">
        <v>255</v>
      </c>
      <c r="BC88" s="19" t="s">
        <v>255</v>
      </c>
      <c r="BD88" s="19">
        <v>0</v>
      </c>
      <c r="BE88" s="19" t="s">
        <v>255</v>
      </c>
      <c r="BF88" s="19" t="s">
        <v>255</v>
      </c>
      <c r="BG88" s="19" t="s">
        <v>255</v>
      </c>
      <c r="BH88" s="19" t="s">
        <v>255</v>
      </c>
      <c r="BI88" s="19">
        <v>0</v>
      </c>
      <c r="BJ88" s="19">
        <v>1</v>
      </c>
      <c r="BK88" s="19" t="s">
        <v>255</v>
      </c>
      <c r="BL88" s="19" t="s">
        <v>255</v>
      </c>
      <c r="BM88" s="19" t="s">
        <v>255</v>
      </c>
      <c r="BN88" s="19" t="s">
        <v>255</v>
      </c>
      <c r="BO88" s="19">
        <v>0</v>
      </c>
      <c r="BP88" s="19" t="s">
        <v>255</v>
      </c>
      <c r="BQ88" s="19" t="s">
        <v>255</v>
      </c>
      <c r="BR88" s="19" t="s">
        <v>255</v>
      </c>
      <c r="BS88" s="19" t="s">
        <v>255</v>
      </c>
      <c r="BT88" s="19" t="s">
        <v>255</v>
      </c>
      <c r="BU88" s="19" t="s">
        <v>255</v>
      </c>
      <c r="BV88" s="19" t="s">
        <v>255</v>
      </c>
      <c r="BW88" s="19" t="s">
        <v>255</v>
      </c>
      <c r="BX88" s="19" t="s">
        <v>255</v>
      </c>
      <c r="BY88" s="19" t="s">
        <v>255</v>
      </c>
      <c r="BZ88" s="19" t="s">
        <v>255</v>
      </c>
      <c r="CA88" s="19">
        <v>1</v>
      </c>
      <c r="CB88" s="19" t="s">
        <v>255</v>
      </c>
      <c r="CC88" s="19">
        <v>0</v>
      </c>
      <c r="CD88" s="19" t="s">
        <v>255</v>
      </c>
      <c r="CE88" s="19">
        <v>1</v>
      </c>
      <c r="CF88" s="19">
        <v>0</v>
      </c>
      <c r="CG88" s="114" t="s">
        <v>255</v>
      </c>
      <c r="CH88" s="114" t="s">
        <v>255</v>
      </c>
      <c r="CI88" s="114" t="s">
        <v>255</v>
      </c>
      <c r="CJ88" s="114" t="s">
        <v>255</v>
      </c>
      <c r="CK88" s="115" t="s">
        <v>255</v>
      </c>
      <c r="CL88" s="115" t="s">
        <v>255</v>
      </c>
      <c r="CM88" s="117" t="s">
        <v>255</v>
      </c>
      <c r="CN88" s="114" t="s">
        <v>255</v>
      </c>
      <c r="CO88" s="114" t="s">
        <v>255</v>
      </c>
      <c r="CP88" s="19" t="s">
        <v>255</v>
      </c>
      <c r="CQ88" s="19" t="s">
        <v>255</v>
      </c>
      <c r="CR88" s="19" t="s">
        <v>255</v>
      </c>
      <c r="CS88" s="19" t="s">
        <v>255</v>
      </c>
      <c r="CT88" s="19" t="s">
        <v>255</v>
      </c>
      <c r="CU88" s="19" t="s">
        <v>255</v>
      </c>
      <c r="CV88" s="19" t="s">
        <v>255</v>
      </c>
      <c r="CW88" s="19" t="s">
        <v>255</v>
      </c>
      <c r="CX88" s="19" t="s">
        <v>255</v>
      </c>
      <c r="CY88" s="19" t="s">
        <v>255</v>
      </c>
      <c r="CZ88" s="19" t="s">
        <v>255</v>
      </c>
      <c r="DA88" s="19" t="s">
        <v>255</v>
      </c>
      <c r="DB88" s="19" t="s">
        <v>255</v>
      </c>
      <c r="DC88" s="19" t="s">
        <v>255</v>
      </c>
      <c r="DD88" s="19" t="s">
        <v>255</v>
      </c>
      <c r="DE88" s="19" t="s">
        <v>255</v>
      </c>
      <c r="DF88" s="19" t="s">
        <v>255</v>
      </c>
      <c r="DG88" s="19" t="s">
        <v>255</v>
      </c>
      <c r="DH88" s="19" t="s">
        <v>255</v>
      </c>
      <c r="DI88" s="19" t="s">
        <v>255</v>
      </c>
      <c r="DJ88" s="19" t="s">
        <v>255</v>
      </c>
      <c r="DK88" s="19" t="s">
        <v>255</v>
      </c>
      <c r="DL88" s="19" t="s">
        <v>255</v>
      </c>
      <c r="DM88" s="19" t="s">
        <v>255</v>
      </c>
      <c r="DN88" s="19" t="s">
        <v>255</v>
      </c>
      <c r="DO88" s="19" t="s">
        <v>255</v>
      </c>
      <c r="DP88" s="19" t="s">
        <v>255</v>
      </c>
      <c r="DQ88" s="19" t="s">
        <v>255</v>
      </c>
      <c r="DR88" s="19" t="s">
        <v>255</v>
      </c>
      <c r="DS88" s="19" t="s">
        <v>255</v>
      </c>
      <c r="DT88" s="19" t="s">
        <v>255</v>
      </c>
      <c r="DU88" s="19" t="s">
        <v>255</v>
      </c>
      <c r="DV88" s="19" t="s">
        <v>255</v>
      </c>
      <c r="DW88" s="19" t="s">
        <v>255</v>
      </c>
      <c r="DX88" s="19" t="s">
        <v>255</v>
      </c>
      <c r="DY88" s="19" t="s">
        <v>255</v>
      </c>
      <c r="DZ88" s="19" t="s">
        <v>255</v>
      </c>
      <c r="EA88" s="19" t="s">
        <v>255</v>
      </c>
      <c r="EB88" s="19" t="s">
        <v>255</v>
      </c>
      <c r="EC88" s="19" t="s">
        <v>255</v>
      </c>
      <c r="ED88" s="19" t="s">
        <v>255</v>
      </c>
      <c r="EE88" s="19" t="s">
        <v>255</v>
      </c>
      <c r="EF88" s="19" t="s">
        <v>255</v>
      </c>
      <c r="EG88" s="19" t="s">
        <v>255</v>
      </c>
      <c r="EH88" s="19" t="s">
        <v>255</v>
      </c>
      <c r="EI88" s="19" t="s">
        <v>255</v>
      </c>
      <c r="EJ88" s="19" t="s">
        <v>255</v>
      </c>
      <c r="EK88" s="19" t="s">
        <v>255</v>
      </c>
      <c r="EL88" s="19" t="s">
        <v>255</v>
      </c>
      <c r="EM88" s="19" t="s">
        <v>255</v>
      </c>
      <c r="EN88" s="19" t="s">
        <v>255</v>
      </c>
      <c r="EO88" s="19" t="s">
        <v>255</v>
      </c>
      <c r="EP88" s="19" t="s">
        <v>255</v>
      </c>
      <c r="EQ88" s="19" t="s">
        <v>255</v>
      </c>
      <c r="ER88" s="19" t="s">
        <v>255</v>
      </c>
      <c r="ES88" s="19" t="s">
        <v>255</v>
      </c>
      <c r="ET88" s="19" t="s">
        <v>255</v>
      </c>
      <c r="EU88" s="19" t="s">
        <v>255</v>
      </c>
      <c r="EV88" s="19" t="s">
        <v>255</v>
      </c>
      <c r="EW88" s="19" t="s">
        <v>255</v>
      </c>
      <c r="EX88" s="19" t="s">
        <v>255</v>
      </c>
      <c r="EY88" s="19" t="s">
        <v>255</v>
      </c>
      <c r="EZ88" s="19" t="s">
        <v>255</v>
      </c>
      <c r="FA88" s="19" t="s">
        <v>255</v>
      </c>
      <c r="FB88" s="19" t="s">
        <v>255</v>
      </c>
      <c r="FC88" s="19" t="s">
        <v>255</v>
      </c>
      <c r="FD88" s="19" t="s">
        <v>255</v>
      </c>
      <c r="FE88" s="19" t="s">
        <v>255</v>
      </c>
      <c r="FF88" s="19" t="s">
        <v>255</v>
      </c>
      <c r="FG88" s="19" t="s">
        <v>255</v>
      </c>
      <c r="FH88" s="19" t="s">
        <v>255</v>
      </c>
      <c r="FI88" s="19" t="s">
        <v>255</v>
      </c>
      <c r="FJ88" s="19" t="s">
        <v>255</v>
      </c>
      <c r="FK88" s="19">
        <v>0</v>
      </c>
      <c r="FL88" s="19">
        <v>0</v>
      </c>
      <c r="FM88" s="19" t="s">
        <v>255</v>
      </c>
      <c r="FN88" s="19" t="s">
        <v>255</v>
      </c>
    </row>
    <row r="89" spans="1:170" ht="15.75" customHeight="1" x14ac:dyDescent="0.15">
      <c r="A89" s="210"/>
      <c r="B89" s="214" t="s">
        <v>90</v>
      </c>
      <c r="C89" s="215"/>
      <c r="D89" s="19">
        <v>1</v>
      </c>
      <c r="E89" s="19">
        <v>0</v>
      </c>
      <c r="F89" s="19">
        <v>1</v>
      </c>
      <c r="G89" s="19">
        <v>1</v>
      </c>
      <c r="H89" s="19">
        <v>0</v>
      </c>
      <c r="I89" s="19" t="s">
        <v>5</v>
      </c>
      <c r="J89" s="19" t="s">
        <v>5</v>
      </c>
      <c r="K89" s="19" t="s">
        <v>5</v>
      </c>
      <c r="L89" s="19" t="s">
        <v>5</v>
      </c>
      <c r="M89" s="19" t="s">
        <v>5</v>
      </c>
      <c r="N89" s="19" t="s">
        <v>5</v>
      </c>
      <c r="O89" s="19" t="s">
        <v>5</v>
      </c>
      <c r="P89" s="19" t="s">
        <v>5</v>
      </c>
      <c r="Q89" s="19" t="s">
        <v>5</v>
      </c>
      <c r="R89" s="19" t="s">
        <v>5</v>
      </c>
      <c r="S89" s="19" t="s">
        <v>5</v>
      </c>
      <c r="T89" s="19" t="s">
        <v>5</v>
      </c>
      <c r="U89" s="19" t="s">
        <v>5</v>
      </c>
      <c r="V89" s="19" t="s">
        <v>5</v>
      </c>
      <c r="W89" s="19" t="s">
        <v>5</v>
      </c>
      <c r="X89" s="19" t="s">
        <v>5</v>
      </c>
      <c r="Y89" s="19" t="s">
        <v>5</v>
      </c>
      <c r="Z89" s="19" t="s">
        <v>5</v>
      </c>
      <c r="AA89" s="19" t="s">
        <v>5</v>
      </c>
      <c r="AB89" s="19" t="s">
        <v>5</v>
      </c>
      <c r="AC89" s="19" t="s">
        <v>5</v>
      </c>
      <c r="AD89" s="19" t="s">
        <v>5</v>
      </c>
      <c r="AE89" s="19" t="s">
        <v>5</v>
      </c>
      <c r="AF89" s="19" t="s">
        <v>5</v>
      </c>
      <c r="AG89" s="19" t="s">
        <v>5</v>
      </c>
      <c r="AH89" s="19" t="s">
        <v>5</v>
      </c>
      <c r="AI89" s="19" t="s">
        <v>5</v>
      </c>
      <c r="AJ89" s="19" t="s">
        <v>5</v>
      </c>
      <c r="AK89" s="19" t="s">
        <v>5</v>
      </c>
      <c r="AL89" s="19" t="s">
        <v>5</v>
      </c>
      <c r="AM89" s="19" t="s">
        <v>5</v>
      </c>
      <c r="AN89" s="19" t="s">
        <v>5</v>
      </c>
      <c r="AO89" s="19" t="s">
        <v>5</v>
      </c>
      <c r="AP89" s="19" t="s">
        <v>5</v>
      </c>
      <c r="AQ89" s="19" t="s">
        <v>5</v>
      </c>
      <c r="AR89" s="19" t="s">
        <v>5</v>
      </c>
      <c r="AS89" s="19" t="s">
        <v>5</v>
      </c>
      <c r="AT89" s="19" t="s">
        <v>5</v>
      </c>
      <c r="AU89" s="19" t="s">
        <v>5</v>
      </c>
      <c r="AV89" s="19" t="s">
        <v>5</v>
      </c>
      <c r="AW89" s="19" t="s">
        <v>5</v>
      </c>
      <c r="AX89" s="19" t="s">
        <v>5</v>
      </c>
      <c r="AY89" s="19" t="s">
        <v>5</v>
      </c>
      <c r="AZ89" s="19" t="s">
        <v>5</v>
      </c>
      <c r="BA89" s="19" t="s">
        <v>5</v>
      </c>
      <c r="BB89" s="19" t="s">
        <v>5</v>
      </c>
      <c r="BC89" s="19" t="s">
        <v>5</v>
      </c>
      <c r="BD89" s="19" t="s">
        <v>5</v>
      </c>
      <c r="BE89" s="19" t="s">
        <v>5</v>
      </c>
      <c r="BF89" s="19" t="s">
        <v>5</v>
      </c>
      <c r="BG89" s="19" t="s">
        <v>5</v>
      </c>
      <c r="BH89" s="19" t="s">
        <v>5</v>
      </c>
      <c r="BI89" s="19" t="s">
        <v>5</v>
      </c>
      <c r="BJ89" s="19" t="s">
        <v>5</v>
      </c>
      <c r="BK89" s="19" t="s">
        <v>5</v>
      </c>
      <c r="BL89" s="19" t="s">
        <v>5</v>
      </c>
      <c r="BM89" s="19" t="s">
        <v>5</v>
      </c>
      <c r="BN89" s="19" t="s">
        <v>5</v>
      </c>
      <c r="BO89" s="19" t="s">
        <v>5</v>
      </c>
      <c r="BP89" s="19" t="s">
        <v>5</v>
      </c>
      <c r="BQ89" s="19" t="s">
        <v>5</v>
      </c>
      <c r="BR89" s="19" t="s">
        <v>5</v>
      </c>
      <c r="BS89" s="19" t="s">
        <v>5</v>
      </c>
      <c r="BT89" s="19" t="s">
        <v>5</v>
      </c>
      <c r="BU89" s="19" t="s">
        <v>5</v>
      </c>
      <c r="BV89" s="19" t="s">
        <v>5</v>
      </c>
      <c r="BW89" s="19" t="s">
        <v>5</v>
      </c>
      <c r="BX89" s="19" t="s">
        <v>5</v>
      </c>
      <c r="BY89" s="19" t="s">
        <v>5</v>
      </c>
      <c r="BZ89" s="19" t="s">
        <v>5</v>
      </c>
      <c r="CA89" s="19" t="s">
        <v>5</v>
      </c>
      <c r="CB89" s="19" t="s">
        <v>5</v>
      </c>
      <c r="CC89" s="19" t="s">
        <v>5</v>
      </c>
      <c r="CD89" s="19" t="s">
        <v>5</v>
      </c>
      <c r="CE89" s="19" t="s">
        <v>5</v>
      </c>
      <c r="CF89" s="19" t="s">
        <v>5</v>
      </c>
      <c r="CG89" s="19" t="s">
        <v>5</v>
      </c>
      <c r="CH89" s="19" t="s">
        <v>5</v>
      </c>
      <c r="CI89" s="19" t="s">
        <v>5</v>
      </c>
      <c r="CJ89" s="19" t="s">
        <v>5</v>
      </c>
      <c r="CK89" s="19" t="s">
        <v>5</v>
      </c>
      <c r="CL89" s="19" t="s">
        <v>5</v>
      </c>
      <c r="CM89" s="19" t="s">
        <v>5</v>
      </c>
      <c r="CN89" s="19" t="s">
        <v>5</v>
      </c>
      <c r="CO89" s="19" t="s">
        <v>5</v>
      </c>
      <c r="CP89" s="19" t="s">
        <v>5</v>
      </c>
      <c r="CQ89" s="19" t="s">
        <v>5</v>
      </c>
      <c r="CR89" s="19" t="s">
        <v>5</v>
      </c>
      <c r="CS89" s="19" t="s">
        <v>5</v>
      </c>
      <c r="CT89" s="19" t="s">
        <v>5</v>
      </c>
      <c r="CU89" s="19" t="s">
        <v>5</v>
      </c>
      <c r="CV89" s="19" t="s">
        <v>5</v>
      </c>
      <c r="CW89" s="19" t="s">
        <v>5</v>
      </c>
      <c r="CX89" s="19" t="s">
        <v>5</v>
      </c>
      <c r="CY89" s="19" t="s">
        <v>5</v>
      </c>
      <c r="CZ89" s="19" t="s">
        <v>5</v>
      </c>
      <c r="DA89" s="19" t="s">
        <v>5</v>
      </c>
      <c r="DB89" s="19" t="s">
        <v>5</v>
      </c>
      <c r="DC89" s="19" t="s">
        <v>5</v>
      </c>
      <c r="DD89" s="19" t="s">
        <v>5</v>
      </c>
      <c r="DE89" s="19" t="s">
        <v>5</v>
      </c>
      <c r="DF89" s="19" t="s">
        <v>5</v>
      </c>
      <c r="DG89" s="19" t="s">
        <v>5</v>
      </c>
      <c r="DH89" s="19" t="s">
        <v>5</v>
      </c>
      <c r="DI89" s="19" t="s">
        <v>5</v>
      </c>
      <c r="DJ89" s="19" t="s">
        <v>5</v>
      </c>
      <c r="DK89" s="19" t="s">
        <v>5</v>
      </c>
      <c r="DL89" s="19" t="s">
        <v>5</v>
      </c>
      <c r="DM89" s="19" t="s">
        <v>5</v>
      </c>
      <c r="DN89" s="19" t="s">
        <v>5</v>
      </c>
      <c r="DO89" s="19" t="s">
        <v>5</v>
      </c>
      <c r="DP89" s="19" t="s">
        <v>5</v>
      </c>
      <c r="DQ89" s="19" t="s">
        <v>5</v>
      </c>
      <c r="DR89" s="19" t="s">
        <v>5</v>
      </c>
      <c r="DS89" s="19" t="s">
        <v>5</v>
      </c>
      <c r="DT89" s="19" t="s">
        <v>5</v>
      </c>
      <c r="DU89" s="19" t="s">
        <v>5</v>
      </c>
      <c r="DV89" s="19" t="s">
        <v>5</v>
      </c>
      <c r="DW89" s="19" t="s">
        <v>5</v>
      </c>
      <c r="DX89" s="19" t="s">
        <v>5</v>
      </c>
      <c r="DY89" s="19" t="s">
        <v>5</v>
      </c>
      <c r="DZ89" s="19" t="s">
        <v>5</v>
      </c>
      <c r="EA89" s="19" t="s">
        <v>5</v>
      </c>
      <c r="EB89" s="19" t="s">
        <v>5</v>
      </c>
      <c r="EC89" s="19" t="s">
        <v>5</v>
      </c>
      <c r="ED89" s="19" t="s">
        <v>5</v>
      </c>
      <c r="EE89" s="19" t="s">
        <v>5</v>
      </c>
      <c r="EF89" s="19" t="s">
        <v>5</v>
      </c>
      <c r="EG89" s="19" t="s">
        <v>5</v>
      </c>
      <c r="EH89" s="19" t="s">
        <v>5</v>
      </c>
      <c r="EI89" s="19" t="s">
        <v>5</v>
      </c>
      <c r="EJ89" s="19" t="s">
        <v>5</v>
      </c>
      <c r="EK89" s="19" t="s">
        <v>5</v>
      </c>
      <c r="EL89" s="19" t="s">
        <v>5</v>
      </c>
      <c r="EM89" s="19" t="s">
        <v>5</v>
      </c>
      <c r="EN89" s="19" t="s">
        <v>5</v>
      </c>
      <c r="EO89" s="19" t="s">
        <v>5</v>
      </c>
      <c r="EP89" s="19" t="s">
        <v>5</v>
      </c>
      <c r="EQ89" s="19" t="s">
        <v>5</v>
      </c>
      <c r="ER89" s="19" t="s">
        <v>5</v>
      </c>
      <c r="ES89" s="19" t="s">
        <v>5</v>
      </c>
      <c r="ET89" s="19" t="s">
        <v>5</v>
      </c>
      <c r="EU89" s="19" t="s">
        <v>5</v>
      </c>
      <c r="EV89" s="19" t="s">
        <v>5</v>
      </c>
      <c r="EW89" s="19" t="s">
        <v>5</v>
      </c>
      <c r="EX89" s="19" t="s">
        <v>5</v>
      </c>
      <c r="EY89" s="19" t="s">
        <v>5</v>
      </c>
      <c r="EZ89" s="19" t="s">
        <v>5</v>
      </c>
      <c r="FA89" s="19" t="s">
        <v>5</v>
      </c>
      <c r="FB89" s="19" t="s">
        <v>5</v>
      </c>
      <c r="FC89" s="19" t="s">
        <v>5</v>
      </c>
      <c r="FD89" s="19" t="s">
        <v>5</v>
      </c>
      <c r="FE89" s="19" t="s">
        <v>5</v>
      </c>
      <c r="FF89" s="19" t="s">
        <v>5</v>
      </c>
      <c r="FG89" s="19" t="s">
        <v>5</v>
      </c>
      <c r="FH89" s="19" t="s">
        <v>5</v>
      </c>
      <c r="FI89" s="19" t="s">
        <v>5</v>
      </c>
      <c r="FJ89" s="19" t="s">
        <v>5</v>
      </c>
      <c r="FK89" s="19" t="s">
        <v>5</v>
      </c>
      <c r="FL89" s="19" t="s">
        <v>5</v>
      </c>
      <c r="FM89" s="19" t="s">
        <v>5</v>
      </c>
      <c r="FN89" s="19" t="s">
        <v>5</v>
      </c>
    </row>
    <row r="90" spans="1:170" s="10" customFormat="1" ht="18.75" customHeight="1" x14ac:dyDescent="0.15">
      <c r="A90" s="210"/>
      <c r="B90" s="216" t="s">
        <v>91</v>
      </c>
      <c r="C90" s="217"/>
      <c r="D90" s="29" t="s">
        <v>5</v>
      </c>
      <c r="E90" s="29" t="s">
        <v>5</v>
      </c>
      <c r="F90" s="29" t="s">
        <v>5</v>
      </c>
      <c r="G90" s="29" t="s">
        <v>5</v>
      </c>
      <c r="H90" s="29" t="s">
        <v>5</v>
      </c>
      <c r="I90" s="29" t="s">
        <v>5</v>
      </c>
      <c r="J90" s="29" t="s">
        <v>5</v>
      </c>
      <c r="K90" s="29" t="s">
        <v>5</v>
      </c>
      <c r="L90" s="29" t="s">
        <v>5</v>
      </c>
      <c r="M90" s="29" t="s">
        <v>5</v>
      </c>
      <c r="N90" s="29" t="s">
        <v>5</v>
      </c>
      <c r="O90" s="29" t="s">
        <v>5</v>
      </c>
      <c r="P90" s="29" t="s">
        <v>5</v>
      </c>
      <c r="Q90" s="29" t="s">
        <v>5</v>
      </c>
      <c r="R90" s="29" t="s">
        <v>5</v>
      </c>
      <c r="S90" s="29" t="s">
        <v>5</v>
      </c>
      <c r="T90" s="29" t="s">
        <v>5</v>
      </c>
      <c r="U90" s="29" t="s">
        <v>5</v>
      </c>
      <c r="V90" s="29" t="s">
        <v>5</v>
      </c>
      <c r="W90" s="29" t="s">
        <v>5</v>
      </c>
      <c r="X90" s="29" t="s">
        <v>5</v>
      </c>
      <c r="Y90" s="29" t="s">
        <v>5</v>
      </c>
      <c r="Z90" s="29" t="s">
        <v>5</v>
      </c>
      <c r="AA90" s="29" t="s">
        <v>5</v>
      </c>
      <c r="AB90" s="29" t="s">
        <v>5</v>
      </c>
      <c r="AC90" s="29" t="s">
        <v>5</v>
      </c>
      <c r="AD90" s="29" t="s">
        <v>5</v>
      </c>
      <c r="AE90" s="29" t="s">
        <v>5</v>
      </c>
      <c r="AF90" s="29" t="s">
        <v>5</v>
      </c>
      <c r="AG90" s="29" t="s">
        <v>5</v>
      </c>
      <c r="AH90" s="29" t="s">
        <v>5</v>
      </c>
      <c r="AI90" s="29" t="s">
        <v>5</v>
      </c>
      <c r="AJ90" s="29" t="s">
        <v>5</v>
      </c>
      <c r="AK90" s="29" t="s">
        <v>5</v>
      </c>
      <c r="AL90" s="29" t="s">
        <v>5</v>
      </c>
      <c r="AM90" s="29" t="s">
        <v>5</v>
      </c>
      <c r="AN90" s="29" t="s">
        <v>5</v>
      </c>
      <c r="AO90" s="29" t="s">
        <v>5</v>
      </c>
      <c r="AP90" s="29" t="s">
        <v>5</v>
      </c>
      <c r="AQ90" s="29" t="s">
        <v>5</v>
      </c>
      <c r="AR90" s="29" t="s">
        <v>5</v>
      </c>
      <c r="AS90" s="29" t="s">
        <v>5</v>
      </c>
      <c r="AT90" s="29" t="s">
        <v>5</v>
      </c>
      <c r="AU90" s="29" t="s">
        <v>5</v>
      </c>
      <c r="AV90" s="29" t="s">
        <v>5</v>
      </c>
      <c r="AW90" s="29" t="s">
        <v>5</v>
      </c>
      <c r="AX90" s="29" t="s">
        <v>5</v>
      </c>
      <c r="AY90" s="29" t="s">
        <v>5</v>
      </c>
      <c r="AZ90" s="29" t="s">
        <v>5</v>
      </c>
      <c r="BA90" s="29" t="s">
        <v>5</v>
      </c>
      <c r="BB90" s="29" t="s">
        <v>5</v>
      </c>
      <c r="BC90" s="29" t="s">
        <v>5</v>
      </c>
      <c r="BD90" s="29" t="s">
        <v>5</v>
      </c>
      <c r="BE90" s="29" t="s">
        <v>5</v>
      </c>
      <c r="BF90" s="29" t="s">
        <v>5</v>
      </c>
      <c r="BG90" s="29" t="s">
        <v>5</v>
      </c>
      <c r="BH90" s="29" t="s">
        <v>5</v>
      </c>
      <c r="BI90" s="29" t="s">
        <v>5</v>
      </c>
      <c r="BJ90" s="29" t="s">
        <v>5</v>
      </c>
      <c r="BK90" s="29" t="s">
        <v>5</v>
      </c>
      <c r="BL90" s="29" t="s">
        <v>5</v>
      </c>
      <c r="BM90" s="29" t="s">
        <v>5</v>
      </c>
      <c r="BN90" s="29" t="s">
        <v>5</v>
      </c>
      <c r="BO90" s="29" t="s">
        <v>5</v>
      </c>
      <c r="BP90" s="29" t="s">
        <v>5</v>
      </c>
      <c r="BQ90" s="29" t="s">
        <v>5</v>
      </c>
      <c r="BR90" s="29" t="s">
        <v>5</v>
      </c>
      <c r="BS90" s="29" t="s">
        <v>5</v>
      </c>
      <c r="BT90" s="29" t="s">
        <v>5</v>
      </c>
      <c r="BU90" s="29" t="s">
        <v>5</v>
      </c>
      <c r="BV90" s="29" t="s">
        <v>5</v>
      </c>
      <c r="BW90" s="29" t="s">
        <v>5</v>
      </c>
      <c r="BX90" s="29" t="s">
        <v>5</v>
      </c>
      <c r="BY90" s="29" t="s">
        <v>5</v>
      </c>
      <c r="BZ90" s="29" t="s">
        <v>5</v>
      </c>
      <c r="CA90" s="29" t="s">
        <v>5</v>
      </c>
      <c r="CB90" s="29" t="s">
        <v>5</v>
      </c>
      <c r="CC90" s="29" t="s">
        <v>5</v>
      </c>
      <c r="CD90" s="29" t="s">
        <v>5</v>
      </c>
      <c r="CE90" s="29" t="s">
        <v>5</v>
      </c>
      <c r="CF90" s="29" t="s">
        <v>5</v>
      </c>
      <c r="CG90" s="29" t="s">
        <v>5</v>
      </c>
      <c r="CH90" s="29" t="s">
        <v>5</v>
      </c>
      <c r="CI90" s="29" t="s">
        <v>5</v>
      </c>
      <c r="CJ90" s="29" t="s">
        <v>5</v>
      </c>
      <c r="CK90" s="29" t="s">
        <v>5</v>
      </c>
      <c r="CL90" s="29" t="s">
        <v>5</v>
      </c>
      <c r="CM90" s="29" t="s">
        <v>5</v>
      </c>
      <c r="CN90" s="29" t="s">
        <v>5</v>
      </c>
      <c r="CO90" s="29" t="s">
        <v>5</v>
      </c>
      <c r="CP90" s="29" t="s">
        <v>5</v>
      </c>
      <c r="CQ90" s="29" t="s">
        <v>5</v>
      </c>
      <c r="CR90" s="29" t="s">
        <v>5</v>
      </c>
      <c r="CS90" s="29" t="s">
        <v>5</v>
      </c>
      <c r="CT90" s="29" t="s">
        <v>5</v>
      </c>
      <c r="CU90" s="29" t="s">
        <v>5</v>
      </c>
      <c r="CV90" s="29" t="s">
        <v>5</v>
      </c>
      <c r="CW90" s="29" t="s">
        <v>5</v>
      </c>
      <c r="CX90" s="29" t="s">
        <v>5</v>
      </c>
      <c r="CY90" s="29" t="s">
        <v>5</v>
      </c>
      <c r="CZ90" s="29" t="s">
        <v>5</v>
      </c>
      <c r="DA90" s="29" t="s">
        <v>5</v>
      </c>
      <c r="DB90" s="29" t="s">
        <v>5</v>
      </c>
      <c r="DC90" s="29" t="s">
        <v>5</v>
      </c>
      <c r="DD90" s="29" t="s">
        <v>5</v>
      </c>
      <c r="DE90" s="29" t="s">
        <v>5</v>
      </c>
      <c r="DF90" s="29" t="s">
        <v>5</v>
      </c>
      <c r="DG90" s="29" t="s">
        <v>5</v>
      </c>
      <c r="DH90" s="29" t="s">
        <v>5</v>
      </c>
      <c r="DI90" s="29" t="s">
        <v>5</v>
      </c>
      <c r="DJ90" s="29" t="s">
        <v>5</v>
      </c>
      <c r="DK90" s="29" t="s">
        <v>5</v>
      </c>
      <c r="DL90" s="29" t="s">
        <v>5</v>
      </c>
      <c r="DM90" s="29" t="s">
        <v>5</v>
      </c>
      <c r="DN90" s="29" t="s">
        <v>5</v>
      </c>
      <c r="DO90" s="29" t="s">
        <v>5</v>
      </c>
      <c r="DP90" s="29" t="s">
        <v>5</v>
      </c>
      <c r="DQ90" s="29" t="s">
        <v>5</v>
      </c>
      <c r="DR90" s="29" t="s">
        <v>5</v>
      </c>
      <c r="DS90" s="29" t="s">
        <v>5</v>
      </c>
      <c r="DT90" s="29" t="s">
        <v>5</v>
      </c>
      <c r="DU90" s="29" t="s">
        <v>5</v>
      </c>
      <c r="DV90" s="29" t="s">
        <v>5</v>
      </c>
      <c r="DW90" s="29" t="s">
        <v>5</v>
      </c>
      <c r="DX90" s="29" t="s">
        <v>5</v>
      </c>
      <c r="DY90" s="29" t="s">
        <v>5</v>
      </c>
      <c r="DZ90" s="29" t="s">
        <v>5</v>
      </c>
      <c r="EA90" s="29" t="s">
        <v>5</v>
      </c>
      <c r="EB90" s="29" t="s">
        <v>5</v>
      </c>
      <c r="EC90" s="29" t="s">
        <v>5</v>
      </c>
      <c r="ED90" s="29" t="s">
        <v>5</v>
      </c>
      <c r="EE90" s="29" t="s">
        <v>5</v>
      </c>
      <c r="EF90" s="29" t="s">
        <v>5</v>
      </c>
      <c r="EG90" s="29" t="s">
        <v>5</v>
      </c>
      <c r="EH90" s="29" t="s">
        <v>5</v>
      </c>
      <c r="EI90" s="29" t="s">
        <v>5</v>
      </c>
      <c r="EJ90" s="29" t="s">
        <v>5</v>
      </c>
      <c r="EK90" s="29" t="s">
        <v>5</v>
      </c>
      <c r="EL90" s="29" t="s">
        <v>5</v>
      </c>
      <c r="EM90" s="29" t="s">
        <v>5</v>
      </c>
      <c r="EN90" s="29" t="s">
        <v>5</v>
      </c>
      <c r="EO90" s="29" t="s">
        <v>5</v>
      </c>
      <c r="EP90" s="29" t="s">
        <v>5</v>
      </c>
      <c r="EQ90" s="29" t="s">
        <v>5</v>
      </c>
      <c r="ER90" s="29" t="s">
        <v>5</v>
      </c>
      <c r="ES90" s="29" t="s">
        <v>5</v>
      </c>
      <c r="ET90" s="29" t="s">
        <v>5</v>
      </c>
      <c r="EU90" s="29" t="s">
        <v>5</v>
      </c>
      <c r="EV90" s="29" t="s">
        <v>5</v>
      </c>
      <c r="EW90" s="29" t="s">
        <v>5</v>
      </c>
      <c r="EX90" s="29" t="s">
        <v>5</v>
      </c>
      <c r="EY90" s="29" t="s">
        <v>5</v>
      </c>
      <c r="EZ90" s="29" t="s">
        <v>5</v>
      </c>
      <c r="FA90" s="29" t="s">
        <v>5</v>
      </c>
      <c r="FB90" s="29" t="s">
        <v>5</v>
      </c>
      <c r="FC90" s="29" t="s">
        <v>5</v>
      </c>
      <c r="FD90" s="29" t="s">
        <v>5</v>
      </c>
      <c r="FE90" s="29" t="s">
        <v>5</v>
      </c>
      <c r="FF90" s="29" t="s">
        <v>5</v>
      </c>
      <c r="FG90" s="29" t="s">
        <v>5</v>
      </c>
      <c r="FH90" s="29" t="s">
        <v>5</v>
      </c>
      <c r="FI90" s="29" t="s">
        <v>5</v>
      </c>
      <c r="FJ90" s="29" t="s">
        <v>5</v>
      </c>
      <c r="FK90" s="29" t="s">
        <v>5</v>
      </c>
      <c r="FL90" s="29" t="s">
        <v>5</v>
      </c>
      <c r="FM90" s="29" t="s">
        <v>5</v>
      </c>
      <c r="FN90" s="29" t="s">
        <v>5</v>
      </c>
    </row>
    <row r="91" spans="1:170" ht="33.75" customHeight="1" x14ac:dyDescent="0.15">
      <c r="A91" s="210"/>
      <c r="B91" s="214" t="s">
        <v>92</v>
      </c>
      <c r="C91" s="215"/>
      <c r="D91" s="19">
        <v>0</v>
      </c>
      <c r="E91" s="19">
        <v>0</v>
      </c>
      <c r="F91" s="19">
        <v>1</v>
      </c>
      <c r="G91" s="19">
        <v>1</v>
      </c>
      <c r="H91" s="19">
        <v>1</v>
      </c>
      <c r="I91" s="112" t="s">
        <v>255</v>
      </c>
      <c r="J91" s="112" t="s">
        <v>255</v>
      </c>
      <c r="K91" s="112" t="s">
        <v>255</v>
      </c>
      <c r="L91" s="112" t="s">
        <v>255</v>
      </c>
      <c r="M91" s="112" t="s">
        <v>255</v>
      </c>
      <c r="N91" s="113" t="s">
        <v>255</v>
      </c>
      <c r="O91" s="116" t="s">
        <v>255</v>
      </c>
      <c r="P91" s="114" t="s">
        <v>255</v>
      </c>
      <c r="Q91" s="114" t="s">
        <v>255</v>
      </c>
      <c r="R91" s="115" t="s">
        <v>255</v>
      </c>
      <c r="S91" s="114" t="s">
        <v>255</v>
      </c>
      <c r="T91" s="115" t="s">
        <v>255</v>
      </c>
      <c r="U91" s="114" t="s">
        <v>255</v>
      </c>
      <c r="V91" s="114" t="s">
        <v>255</v>
      </c>
      <c r="W91" s="114" t="s">
        <v>255</v>
      </c>
      <c r="X91" s="19" t="s">
        <v>255</v>
      </c>
      <c r="Y91" s="19" t="s">
        <v>255</v>
      </c>
      <c r="Z91" s="19" t="s">
        <v>255</v>
      </c>
      <c r="AA91" s="19" t="s">
        <v>255</v>
      </c>
      <c r="AB91" s="19" t="s">
        <v>255</v>
      </c>
      <c r="AC91" s="19" t="s">
        <v>255</v>
      </c>
      <c r="AD91" s="19">
        <v>1</v>
      </c>
      <c r="AE91" s="19" t="s">
        <v>255</v>
      </c>
      <c r="AF91" s="19" t="s">
        <v>255</v>
      </c>
      <c r="AG91" s="19" t="s">
        <v>255</v>
      </c>
      <c r="AH91" s="19" t="s">
        <v>255</v>
      </c>
      <c r="AI91" s="19" t="s">
        <v>255</v>
      </c>
      <c r="AJ91" s="19">
        <v>0</v>
      </c>
      <c r="AK91" s="19" t="s">
        <v>255</v>
      </c>
      <c r="AL91" s="19" t="s">
        <v>255</v>
      </c>
      <c r="AM91" s="19" t="s">
        <v>255</v>
      </c>
      <c r="AN91" s="19">
        <v>0</v>
      </c>
      <c r="AO91" s="19" t="s">
        <v>255</v>
      </c>
      <c r="AP91" s="19" t="s">
        <v>255</v>
      </c>
      <c r="AQ91" s="19" t="s">
        <v>255</v>
      </c>
      <c r="AR91" s="19">
        <v>0</v>
      </c>
      <c r="AS91" s="19" t="s">
        <v>255</v>
      </c>
      <c r="AT91" s="19" t="s">
        <v>255</v>
      </c>
      <c r="AU91" s="19" t="s">
        <v>255</v>
      </c>
      <c r="AV91" s="19" t="s">
        <v>255</v>
      </c>
      <c r="AW91" s="19" t="s">
        <v>255</v>
      </c>
      <c r="AX91" s="19" t="s">
        <v>255</v>
      </c>
      <c r="AY91" s="19" t="s">
        <v>255</v>
      </c>
      <c r="AZ91" s="19" t="s">
        <v>255</v>
      </c>
      <c r="BA91" s="19" t="s">
        <v>255</v>
      </c>
      <c r="BB91" s="19" t="s">
        <v>255</v>
      </c>
      <c r="BC91" s="19" t="s">
        <v>255</v>
      </c>
      <c r="BD91" s="19">
        <v>1</v>
      </c>
      <c r="BE91" s="19" t="s">
        <v>255</v>
      </c>
      <c r="BF91" s="19" t="s">
        <v>255</v>
      </c>
      <c r="BG91" s="19" t="s">
        <v>255</v>
      </c>
      <c r="BH91" s="19" t="s">
        <v>255</v>
      </c>
      <c r="BI91" s="19">
        <v>0</v>
      </c>
      <c r="BJ91" s="19">
        <v>0</v>
      </c>
      <c r="BK91" s="19" t="s">
        <v>255</v>
      </c>
      <c r="BL91" s="19" t="s">
        <v>255</v>
      </c>
      <c r="BM91" s="19" t="s">
        <v>255</v>
      </c>
      <c r="BN91" s="19" t="s">
        <v>255</v>
      </c>
      <c r="BO91" s="19">
        <v>0</v>
      </c>
      <c r="BP91" s="19" t="s">
        <v>255</v>
      </c>
      <c r="BQ91" s="19" t="s">
        <v>255</v>
      </c>
      <c r="BR91" s="19" t="s">
        <v>255</v>
      </c>
      <c r="BS91" s="19" t="s">
        <v>255</v>
      </c>
      <c r="BT91" s="19" t="s">
        <v>255</v>
      </c>
      <c r="BU91" s="19">
        <v>0</v>
      </c>
      <c r="BV91" s="19" t="s">
        <v>255</v>
      </c>
      <c r="BW91" s="19" t="s">
        <v>255</v>
      </c>
      <c r="BX91" s="19" t="s">
        <v>255</v>
      </c>
      <c r="BY91" s="19" t="s">
        <v>255</v>
      </c>
      <c r="BZ91" s="19" t="s">
        <v>255</v>
      </c>
      <c r="CA91" s="19">
        <v>0</v>
      </c>
      <c r="CB91" s="19" t="s">
        <v>255</v>
      </c>
      <c r="CC91" s="19">
        <v>0</v>
      </c>
      <c r="CD91" s="19" t="s">
        <v>255</v>
      </c>
      <c r="CE91" s="19" t="s">
        <v>255</v>
      </c>
      <c r="CF91" s="19">
        <v>0</v>
      </c>
      <c r="CG91" s="117">
        <v>1</v>
      </c>
      <c r="CH91" s="114" t="s">
        <v>255</v>
      </c>
      <c r="CI91" s="117" t="s">
        <v>255</v>
      </c>
      <c r="CJ91" s="114" t="s">
        <v>255</v>
      </c>
      <c r="CK91" s="115" t="s">
        <v>255</v>
      </c>
      <c r="CL91" s="115" t="s">
        <v>255</v>
      </c>
      <c r="CM91" s="117" t="s">
        <v>255</v>
      </c>
      <c r="CN91" s="114" t="s">
        <v>255</v>
      </c>
      <c r="CO91" s="114" t="s">
        <v>255</v>
      </c>
      <c r="CP91" s="114" t="s">
        <v>255</v>
      </c>
      <c r="CQ91" s="19" t="s">
        <v>255</v>
      </c>
      <c r="CR91" s="19" t="s">
        <v>255</v>
      </c>
      <c r="CS91" s="19" t="s">
        <v>255</v>
      </c>
      <c r="CT91" s="19" t="s">
        <v>255</v>
      </c>
      <c r="CU91" s="19" t="s">
        <v>255</v>
      </c>
      <c r="CV91" s="19" t="s">
        <v>255</v>
      </c>
      <c r="CW91" s="19" t="s">
        <v>255</v>
      </c>
      <c r="CX91" s="19" t="s">
        <v>255</v>
      </c>
      <c r="CY91" s="19" t="s">
        <v>255</v>
      </c>
      <c r="CZ91" s="19" t="s">
        <v>255</v>
      </c>
      <c r="DA91" s="19" t="s">
        <v>255</v>
      </c>
      <c r="DB91" s="19">
        <v>0</v>
      </c>
      <c r="DC91" s="19" t="s">
        <v>255</v>
      </c>
      <c r="DD91" s="19" t="s">
        <v>255</v>
      </c>
      <c r="DE91" s="19" t="s">
        <v>255</v>
      </c>
      <c r="DF91" s="19">
        <v>0</v>
      </c>
      <c r="DG91" s="19" t="s">
        <v>255</v>
      </c>
      <c r="DH91" s="19" t="s">
        <v>255</v>
      </c>
      <c r="DI91" s="19" t="s">
        <v>255</v>
      </c>
      <c r="DJ91" s="19" t="s">
        <v>255</v>
      </c>
      <c r="DK91" s="19" t="s">
        <v>255</v>
      </c>
      <c r="DL91" s="19" t="s">
        <v>255</v>
      </c>
      <c r="DM91" s="19" t="s">
        <v>255</v>
      </c>
      <c r="DN91" s="19" t="s">
        <v>255</v>
      </c>
      <c r="DO91" s="19" t="s">
        <v>255</v>
      </c>
      <c r="DP91" s="19" t="s">
        <v>255</v>
      </c>
      <c r="DQ91" s="19" t="s">
        <v>255</v>
      </c>
      <c r="DR91" s="19" t="s">
        <v>255</v>
      </c>
      <c r="DS91" s="19" t="s">
        <v>255</v>
      </c>
      <c r="DT91" s="19" t="s">
        <v>255</v>
      </c>
      <c r="DU91" s="19" t="s">
        <v>255</v>
      </c>
      <c r="DV91" s="19">
        <v>0</v>
      </c>
      <c r="DW91" s="19" t="s">
        <v>255</v>
      </c>
      <c r="DX91" s="19">
        <v>0</v>
      </c>
      <c r="DY91" s="19">
        <v>0</v>
      </c>
      <c r="DZ91" s="19">
        <v>0</v>
      </c>
      <c r="EA91" s="19" t="s">
        <v>255</v>
      </c>
      <c r="EB91" s="19" t="s">
        <v>255</v>
      </c>
      <c r="EC91" s="19" t="s">
        <v>255</v>
      </c>
      <c r="ED91" s="19" t="s">
        <v>255</v>
      </c>
      <c r="EE91" s="19" t="s">
        <v>255</v>
      </c>
      <c r="EF91" s="19" t="s">
        <v>255</v>
      </c>
      <c r="EG91" s="19" t="s">
        <v>255</v>
      </c>
      <c r="EH91" s="19">
        <v>0</v>
      </c>
      <c r="EI91" s="19" t="s">
        <v>255</v>
      </c>
      <c r="EJ91" s="19" t="s">
        <v>255</v>
      </c>
      <c r="EK91" s="19" t="s">
        <v>255</v>
      </c>
      <c r="EL91" s="19" t="s">
        <v>255</v>
      </c>
      <c r="EM91" s="19" t="s">
        <v>255</v>
      </c>
      <c r="EN91" s="19" t="s">
        <v>255</v>
      </c>
      <c r="EO91" s="19" t="s">
        <v>255</v>
      </c>
      <c r="EP91" s="19" t="s">
        <v>255</v>
      </c>
      <c r="EQ91" s="19" t="s">
        <v>255</v>
      </c>
      <c r="ER91" s="19" t="s">
        <v>255</v>
      </c>
      <c r="ES91" s="19" t="s">
        <v>255</v>
      </c>
      <c r="ET91" s="19" t="s">
        <v>255</v>
      </c>
      <c r="EU91" s="19" t="s">
        <v>255</v>
      </c>
      <c r="EV91" s="19" t="s">
        <v>255</v>
      </c>
      <c r="EW91" s="19" t="s">
        <v>255</v>
      </c>
      <c r="EX91" s="19" t="s">
        <v>255</v>
      </c>
      <c r="EY91" s="19" t="s">
        <v>255</v>
      </c>
      <c r="EZ91" s="19" t="s">
        <v>255</v>
      </c>
      <c r="FA91" s="19" t="s">
        <v>255</v>
      </c>
      <c r="FB91" s="19">
        <v>1</v>
      </c>
      <c r="FC91" s="19">
        <v>0</v>
      </c>
      <c r="FD91" s="19">
        <v>0</v>
      </c>
      <c r="FE91" s="19" t="s">
        <v>255</v>
      </c>
      <c r="FF91" s="19">
        <v>0</v>
      </c>
      <c r="FG91" s="19">
        <v>0</v>
      </c>
      <c r="FH91" s="19">
        <v>0</v>
      </c>
      <c r="FI91" s="19" t="s">
        <v>255</v>
      </c>
      <c r="FJ91" s="19">
        <v>0</v>
      </c>
      <c r="FK91" s="19">
        <v>1</v>
      </c>
      <c r="FL91" s="19">
        <v>0</v>
      </c>
      <c r="FM91" s="19" t="s">
        <v>255</v>
      </c>
      <c r="FN91" s="19" t="s">
        <v>255</v>
      </c>
    </row>
    <row r="92" spans="1:170" s="10" customFormat="1" ht="18" customHeight="1" x14ac:dyDescent="0.15">
      <c r="A92" s="210"/>
      <c r="B92" s="216" t="s">
        <v>93</v>
      </c>
      <c r="C92" s="217"/>
      <c r="D92" s="29" t="s">
        <v>5</v>
      </c>
      <c r="E92" s="29" t="s">
        <v>5</v>
      </c>
      <c r="F92" s="29" t="s">
        <v>5</v>
      </c>
      <c r="G92" s="29" t="s">
        <v>5</v>
      </c>
      <c r="H92" s="29" t="s">
        <v>5</v>
      </c>
      <c r="I92" s="29" t="s">
        <v>5</v>
      </c>
      <c r="J92" s="29" t="s">
        <v>5</v>
      </c>
      <c r="K92" s="29" t="s">
        <v>5</v>
      </c>
      <c r="L92" s="29" t="s">
        <v>5</v>
      </c>
      <c r="M92" s="29" t="s">
        <v>5</v>
      </c>
      <c r="N92" s="29" t="s">
        <v>5</v>
      </c>
      <c r="O92" s="29" t="s">
        <v>5</v>
      </c>
      <c r="P92" s="29" t="s">
        <v>5</v>
      </c>
      <c r="Q92" s="29" t="s">
        <v>5</v>
      </c>
      <c r="R92" s="29" t="s">
        <v>5</v>
      </c>
      <c r="S92" s="29" t="s">
        <v>5</v>
      </c>
      <c r="T92" s="29" t="s">
        <v>5</v>
      </c>
      <c r="U92" s="29" t="s">
        <v>5</v>
      </c>
      <c r="V92" s="29" t="s">
        <v>5</v>
      </c>
      <c r="W92" s="29" t="s">
        <v>5</v>
      </c>
      <c r="X92" s="29" t="s">
        <v>5</v>
      </c>
      <c r="Y92" s="29" t="s">
        <v>5</v>
      </c>
      <c r="Z92" s="29" t="s">
        <v>5</v>
      </c>
      <c r="AA92" s="29" t="s">
        <v>5</v>
      </c>
      <c r="AB92" s="29" t="s">
        <v>5</v>
      </c>
      <c r="AC92" s="29" t="s">
        <v>5</v>
      </c>
      <c r="AD92" s="29" t="s">
        <v>5</v>
      </c>
      <c r="AE92" s="29" t="s">
        <v>5</v>
      </c>
      <c r="AF92" s="29" t="s">
        <v>5</v>
      </c>
      <c r="AG92" s="29" t="s">
        <v>5</v>
      </c>
      <c r="AH92" s="29" t="s">
        <v>5</v>
      </c>
      <c r="AI92" s="29" t="s">
        <v>5</v>
      </c>
      <c r="AJ92" s="29" t="s">
        <v>5</v>
      </c>
      <c r="AK92" s="29" t="s">
        <v>5</v>
      </c>
      <c r="AL92" s="29" t="s">
        <v>5</v>
      </c>
      <c r="AM92" s="29" t="s">
        <v>5</v>
      </c>
      <c r="AN92" s="29" t="s">
        <v>5</v>
      </c>
      <c r="AO92" s="29" t="s">
        <v>5</v>
      </c>
      <c r="AP92" s="29" t="s">
        <v>5</v>
      </c>
      <c r="AQ92" s="29" t="s">
        <v>5</v>
      </c>
      <c r="AR92" s="29" t="s">
        <v>5</v>
      </c>
      <c r="AS92" s="29" t="s">
        <v>5</v>
      </c>
      <c r="AT92" s="29" t="s">
        <v>5</v>
      </c>
      <c r="AU92" s="29" t="s">
        <v>5</v>
      </c>
      <c r="AV92" s="29" t="s">
        <v>5</v>
      </c>
      <c r="AW92" s="29" t="s">
        <v>5</v>
      </c>
      <c r="AX92" s="29" t="s">
        <v>5</v>
      </c>
      <c r="AY92" s="29" t="s">
        <v>5</v>
      </c>
      <c r="AZ92" s="29" t="s">
        <v>5</v>
      </c>
      <c r="BA92" s="29" t="s">
        <v>5</v>
      </c>
      <c r="BB92" s="29" t="s">
        <v>5</v>
      </c>
      <c r="BC92" s="29" t="s">
        <v>5</v>
      </c>
      <c r="BD92" s="29" t="s">
        <v>5</v>
      </c>
      <c r="BE92" s="29" t="s">
        <v>5</v>
      </c>
      <c r="BF92" s="29" t="s">
        <v>5</v>
      </c>
      <c r="BG92" s="29" t="s">
        <v>5</v>
      </c>
      <c r="BH92" s="29" t="s">
        <v>5</v>
      </c>
      <c r="BI92" s="29" t="s">
        <v>5</v>
      </c>
      <c r="BJ92" s="29" t="s">
        <v>5</v>
      </c>
      <c r="BK92" s="29" t="s">
        <v>5</v>
      </c>
      <c r="BL92" s="29" t="s">
        <v>5</v>
      </c>
      <c r="BM92" s="29" t="s">
        <v>5</v>
      </c>
      <c r="BN92" s="29" t="s">
        <v>5</v>
      </c>
      <c r="BO92" s="29" t="s">
        <v>5</v>
      </c>
      <c r="BP92" s="29" t="s">
        <v>5</v>
      </c>
      <c r="BQ92" s="29" t="s">
        <v>5</v>
      </c>
      <c r="BR92" s="29" t="s">
        <v>5</v>
      </c>
      <c r="BS92" s="29" t="s">
        <v>5</v>
      </c>
      <c r="BT92" s="29" t="s">
        <v>5</v>
      </c>
      <c r="BU92" s="29" t="s">
        <v>5</v>
      </c>
      <c r="BV92" s="29" t="s">
        <v>5</v>
      </c>
      <c r="BW92" s="29" t="s">
        <v>5</v>
      </c>
      <c r="BX92" s="29" t="s">
        <v>5</v>
      </c>
      <c r="BY92" s="29" t="s">
        <v>5</v>
      </c>
      <c r="BZ92" s="29" t="s">
        <v>5</v>
      </c>
      <c r="CA92" s="29" t="s">
        <v>5</v>
      </c>
      <c r="CB92" s="29" t="s">
        <v>5</v>
      </c>
      <c r="CC92" s="29" t="s">
        <v>5</v>
      </c>
      <c r="CD92" s="29" t="s">
        <v>5</v>
      </c>
      <c r="CE92" s="29" t="s">
        <v>5</v>
      </c>
      <c r="CF92" s="29" t="s">
        <v>5</v>
      </c>
      <c r="CG92" s="29" t="s">
        <v>5</v>
      </c>
      <c r="CH92" s="29" t="s">
        <v>5</v>
      </c>
      <c r="CI92" s="29" t="s">
        <v>5</v>
      </c>
      <c r="CJ92" s="29" t="s">
        <v>5</v>
      </c>
      <c r="CK92" s="29" t="s">
        <v>5</v>
      </c>
      <c r="CL92" s="29" t="s">
        <v>5</v>
      </c>
      <c r="CM92" s="29" t="s">
        <v>5</v>
      </c>
      <c r="CN92" s="29" t="s">
        <v>5</v>
      </c>
      <c r="CO92" s="29" t="s">
        <v>5</v>
      </c>
      <c r="CP92" s="29" t="s">
        <v>5</v>
      </c>
      <c r="CQ92" s="29" t="s">
        <v>5</v>
      </c>
      <c r="CR92" s="29" t="s">
        <v>5</v>
      </c>
      <c r="CS92" s="29" t="s">
        <v>5</v>
      </c>
      <c r="CT92" s="29" t="s">
        <v>5</v>
      </c>
      <c r="CU92" s="29" t="s">
        <v>5</v>
      </c>
      <c r="CV92" s="29" t="s">
        <v>5</v>
      </c>
      <c r="CW92" s="29" t="s">
        <v>5</v>
      </c>
      <c r="CX92" s="29" t="s">
        <v>5</v>
      </c>
      <c r="CY92" s="29" t="s">
        <v>5</v>
      </c>
      <c r="CZ92" s="29" t="s">
        <v>5</v>
      </c>
      <c r="DA92" s="29" t="s">
        <v>5</v>
      </c>
      <c r="DB92" s="29" t="s">
        <v>5</v>
      </c>
      <c r="DC92" s="29" t="s">
        <v>5</v>
      </c>
      <c r="DD92" s="29" t="s">
        <v>5</v>
      </c>
      <c r="DE92" s="29" t="s">
        <v>5</v>
      </c>
      <c r="DF92" s="29" t="s">
        <v>5</v>
      </c>
      <c r="DG92" s="29" t="s">
        <v>5</v>
      </c>
      <c r="DH92" s="29" t="s">
        <v>5</v>
      </c>
      <c r="DI92" s="29" t="s">
        <v>5</v>
      </c>
      <c r="DJ92" s="29" t="s">
        <v>5</v>
      </c>
      <c r="DK92" s="29" t="s">
        <v>5</v>
      </c>
      <c r="DL92" s="29" t="s">
        <v>5</v>
      </c>
      <c r="DM92" s="29" t="s">
        <v>5</v>
      </c>
      <c r="DN92" s="29" t="s">
        <v>5</v>
      </c>
      <c r="DO92" s="29" t="s">
        <v>5</v>
      </c>
      <c r="DP92" s="29" t="s">
        <v>5</v>
      </c>
      <c r="DQ92" s="29" t="s">
        <v>5</v>
      </c>
      <c r="DR92" s="29" t="s">
        <v>5</v>
      </c>
      <c r="DS92" s="29" t="s">
        <v>5</v>
      </c>
      <c r="DT92" s="29" t="s">
        <v>5</v>
      </c>
      <c r="DU92" s="29" t="s">
        <v>5</v>
      </c>
      <c r="DV92" s="29" t="s">
        <v>5</v>
      </c>
      <c r="DW92" s="29" t="s">
        <v>5</v>
      </c>
      <c r="DX92" s="29" t="s">
        <v>5</v>
      </c>
      <c r="DY92" s="29" t="s">
        <v>5</v>
      </c>
      <c r="DZ92" s="29" t="s">
        <v>5</v>
      </c>
      <c r="EA92" s="29" t="s">
        <v>5</v>
      </c>
      <c r="EB92" s="29" t="s">
        <v>5</v>
      </c>
      <c r="EC92" s="29" t="s">
        <v>5</v>
      </c>
      <c r="ED92" s="29" t="s">
        <v>5</v>
      </c>
      <c r="EE92" s="29" t="s">
        <v>5</v>
      </c>
      <c r="EF92" s="29" t="s">
        <v>5</v>
      </c>
      <c r="EG92" s="29" t="s">
        <v>5</v>
      </c>
      <c r="EH92" s="29" t="s">
        <v>5</v>
      </c>
      <c r="EI92" s="29" t="s">
        <v>5</v>
      </c>
      <c r="EJ92" s="29" t="s">
        <v>5</v>
      </c>
      <c r="EK92" s="29" t="s">
        <v>5</v>
      </c>
      <c r="EL92" s="29" t="s">
        <v>5</v>
      </c>
      <c r="EM92" s="29" t="s">
        <v>5</v>
      </c>
      <c r="EN92" s="29" t="s">
        <v>5</v>
      </c>
      <c r="EO92" s="29" t="s">
        <v>5</v>
      </c>
      <c r="EP92" s="29" t="s">
        <v>5</v>
      </c>
      <c r="EQ92" s="29" t="s">
        <v>5</v>
      </c>
      <c r="ER92" s="29" t="s">
        <v>5</v>
      </c>
      <c r="ES92" s="29" t="s">
        <v>5</v>
      </c>
      <c r="ET92" s="29" t="s">
        <v>5</v>
      </c>
      <c r="EU92" s="29" t="s">
        <v>5</v>
      </c>
      <c r="EV92" s="29" t="s">
        <v>5</v>
      </c>
      <c r="EW92" s="29" t="s">
        <v>5</v>
      </c>
      <c r="EX92" s="29" t="s">
        <v>5</v>
      </c>
      <c r="EY92" s="29" t="s">
        <v>5</v>
      </c>
      <c r="EZ92" s="29" t="s">
        <v>5</v>
      </c>
      <c r="FA92" s="29" t="s">
        <v>5</v>
      </c>
      <c r="FB92" s="29" t="s">
        <v>5</v>
      </c>
      <c r="FC92" s="29" t="s">
        <v>5</v>
      </c>
      <c r="FD92" s="29" t="s">
        <v>5</v>
      </c>
      <c r="FE92" s="29" t="s">
        <v>5</v>
      </c>
      <c r="FF92" s="29" t="s">
        <v>5</v>
      </c>
      <c r="FG92" s="29" t="s">
        <v>5</v>
      </c>
      <c r="FH92" s="29" t="s">
        <v>5</v>
      </c>
      <c r="FI92" s="29" t="s">
        <v>5</v>
      </c>
      <c r="FJ92" s="29" t="s">
        <v>5</v>
      </c>
      <c r="FK92" s="29" t="s">
        <v>5</v>
      </c>
      <c r="FL92" s="29" t="s">
        <v>5</v>
      </c>
      <c r="FM92" s="29" t="s">
        <v>5</v>
      </c>
      <c r="FN92" s="29" t="s">
        <v>5</v>
      </c>
    </row>
    <row r="93" spans="1:170" ht="65.25" customHeight="1" x14ac:dyDescent="0.15">
      <c r="A93" s="210"/>
      <c r="B93" s="214" t="s">
        <v>94</v>
      </c>
      <c r="C93" s="215"/>
      <c r="D93" s="19">
        <v>1</v>
      </c>
      <c r="E93" s="19">
        <v>1</v>
      </c>
      <c r="F93" s="19">
        <v>1</v>
      </c>
      <c r="G93" s="19">
        <v>1</v>
      </c>
      <c r="H93" s="19">
        <v>0</v>
      </c>
      <c r="I93" s="112">
        <v>1</v>
      </c>
      <c r="J93" s="112">
        <v>1</v>
      </c>
      <c r="K93" s="112">
        <v>0</v>
      </c>
      <c r="L93" s="112">
        <v>1</v>
      </c>
      <c r="M93" s="112">
        <v>0</v>
      </c>
      <c r="N93" s="120">
        <v>1</v>
      </c>
      <c r="O93" s="116">
        <v>1</v>
      </c>
      <c r="P93" s="116">
        <v>1</v>
      </c>
      <c r="Q93" s="116">
        <v>1</v>
      </c>
      <c r="R93" s="122">
        <v>0</v>
      </c>
      <c r="S93" s="116">
        <v>0</v>
      </c>
      <c r="T93" s="122">
        <v>0</v>
      </c>
      <c r="U93" s="116">
        <v>0</v>
      </c>
      <c r="V93" s="116">
        <v>0</v>
      </c>
      <c r="W93" s="116">
        <v>0</v>
      </c>
      <c r="X93" s="19">
        <v>1</v>
      </c>
      <c r="Y93" s="19">
        <v>1</v>
      </c>
      <c r="Z93" s="19">
        <v>1</v>
      </c>
      <c r="AA93" s="19">
        <v>0</v>
      </c>
      <c r="AB93" s="19">
        <v>0</v>
      </c>
      <c r="AC93" s="19">
        <v>0</v>
      </c>
      <c r="AD93" s="19">
        <v>0</v>
      </c>
      <c r="AE93" s="19">
        <v>0</v>
      </c>
      <c r="AF93" s="19">
        <v>0</v>
      </c>
      <c r="AG93" s="19">
        <v>0</v>
      </c>
      <c r="AH93" s="19">
        <v>0</v>
      </c>
      <c r="AI93" s="19">
        <v>0</v>
      </c>
      <c r="AJ93" s="19">
        <v>1</v>
      </c>
      <c r="AK93" s="19">
        <v>1</v>
      </c>
      <c r="AL93" s="19">
        <v>1</v>
      </c>
      <c r="AM93" s="19">
        <v>1</v>
      </c>
      <c r="AN93" s="19">
        <v>1</v>
      </c>
      <c r="AO93" s="19">
        <v>1</v>
      </c>
      <c r="AP93" s="19">
        <v>1</v>
      </c>
      <c r="AQ93" s="19">
        <v>1</v>
      </c>
      <c r="AR93" s="19">
        <v>1</v>
      </c>
      <c r="AS93" s="19">
        <v>1</v>
      </c>
      <c r="AT93" s="19">
        <v>0</v>
      </c>
      <c r="AU93" s="19">
        <v>0</v>
      </c>
      <c r="AV93" s="19">
        <v>0</v>
      </c>
      <c r="AW93" s="19">
        <v>0</v>
      </c>
      <c r="AX93" s="19">
        <v>0</v>
      </c>
      <c r="AY93" s="19">
        <v>0</v>
      </c>
      <c r="AZ93" s="19">
        <v>0</v>
      </c>
      <c r="BA93" s="19">
        <v>0</v>
      </c>
      <c r="BB93" s="19">
        <v>0</v>
      </c>
      <c r="BC93" s="19">
        <v>0</v>
      </c>
      <c r="BD93" s="19">
        <v>0</v>
      </c>
      <c r="BE93" s="19">
        <v>1</v>
      </c>
      <c r="BF93" s="19">
        <v>1</v>
      </c>
      <c r="BG93" s="19">
        <v>1</v>
      </c>
      <c r="BH93" s="19">
        <v>1</v>
      </c>
      <c r="BI93" s="19">
        <v>1</v>
      </c>
      <c r="BJ93" s="19">
        <v>1</v>
      </c>
      <c r="BK93" s="19">
        <v>1</v>
      </c>
      <c r="BL93" s="19">
        <v>1</v>
      </c>
      <c r="BM93" s="19">
        <v>1</v>
      </c>
      <c r="BN93" s="19">
        <v>1</v>
      </c>
      <c r="BO93" s="19">
        <v>1</v>
      </c>
      <c r="BP93" s="19">
        <v>1</v>
      </c>
      <c r="BQ93" s="19">
        <v>1</v>
      </c>
      <c r="BR93" s="19">
        <v>1</v>
      </c>
      <c r="BS93" s="19">
        <v>1</v>
      </c>
      <c r="BT93" s="19">
        <v>1</v>
      </c>
      <c r="BU93" s="19">
        <v>1</v>
      </c>
      <c r="BV93" s="19">
        <v>0</v>
      </c>
      <c r="BW93" s="19">
        <v>0</v>
      </c>
      <c r="BX93" s="19">
        <v>0</v>
      </c>
      <c r="BY93" s="19">
        <v>1</v>
      </c>
      <c r="BZ93" s="19">
        <v>1</v>
      </c>
      <c r="CA93" s="19">
        <v>1</v>
      </c>
      <c r="CB93" s="19">
        <v>1</v>
      </c>
      <c r="CC93" s="19">
        <v>1</v>
      </c>
      <c r="CD93" s="19">
        <v>1</v>
      </c>
      <c r="CE93" s="19">
        <v>1</v>
      </c>
      <c r="CF93" s="19">
        <v>1</v>
      </c>
      <c r="CG93" s="114">
        <v>1</v>
      </c>
      <c r="CH93" s="114">
        <v>1</v>
      </c>
      <c r="CI93" s="114">
        <v>0</v>
      </c>
      <c r="CJ93" s="114">
        <v>0</v>
      </c>
      <c r="CK93" s="115">
        <v>0</v>
      </c>
      <c r="CL93" s="115">
        <v>1</v>
      </c>
      <c r="CM93" s="117">
        <v>1</v>
      </c>
      <c r="CN93" s="114">
        <v>0</v>
      </c>
      <c r="CO93" s="114">
        <v>1</v>
      </c>
      <c r="CP93" s="19">
        <v>0</v>
      </c>
      <c r="CQ93" s="19">
        <v>0</v>
      </c>
      <c r="CR93" s="19">
        <v>0</v>
      </c>
      <c r="CS93" s="19">
        <v>0</v>
      </c>
      <c r="CT93" s="19">
        <v>0</v>
      </c>
      <c r="CU93" s="19">
        <v>0</v>
      </c>
      <c r="CV93" s="19">
        <v>0</v>
      </c>
      <c r="CW93" s="19">
        <v>0</v>
      </c>
      <c r="CX93" s="19">
        <v>1</v>
      </c>
      <c r="CY93" s="19">
        <v>0</v>
      </c>
      <c r="CZ93" s="19">
        <v>0</v>
      </c>
      <c r="DA93" s="19">
        <v>1</v>
      </c>
      <c r="DB93" s="19">
        <v>1</v>
      </c>
      <c r="DC93" s="19">
        <v>1</v>
      </c>
      <c r="DD93" s="19">
        <v>1</v>
      </c>
      <c r="DE93" s="19">
        <v>1</v>
      </c>
      <c r="DF93" s="19">
        <v>1</v>
      </c>
      <c r="DG93" s="19">
        <v>1</v>
      </c>
      <c r="DH93" s="19">
        <v>1</v>
      </c>
      <c r="DI93" s="19">
        <v>1</v>
      </c>
      <c r="DJ93" s="19">
        <v>0</v>
      </c>
      <c r="DK93" s="19">
        <v>0</v>
      </c>
      <c r="DL93" s="19">
        <v>0</v>
      </c>
      <c r="DM93" s="19">
        <v>0</v>
      </c>
      <c r="DN93" s="19">
        <v>0</v>
      </c>
      <c r="DO93" s="19">
        <v>0</v>
      </c>
      <c r="DP93" s="19">
        <v>0</v>
      </c>
      <c r="DQ93" s="19">
        <v>0</v>
      </c>
      <c r="DR93" s="19">
        <v>0</v>
      </c>
      <c r="DS93" s="19">
        <v>1</v>
      </c>
      <c r="DT93" s="19">
        <v>0</v>
      </c>
      <c r="DU93" s="19">
        <v>1</v>
      </c>
      <c r="DV93" s="19">
        <v>1</v>
      </c>
      <c r="DW93" s="19">
        <v>1</v>
      </c>
      <c r="DX93" s="19">
        <v>1</v>
      </c>
      <c r="DY93" s="19">
        <v>1</v>
      </c>
      <c r="DZ93" s="19">
        <v>1</v>
      </c>
      <c r="EA93" s="19">
        <v>1</v>
      </c>
      <c r="EB93" s="19">
        <v>1</v>
      </c>
      <c r="EC93" s="19">
        <v>1</v>
      </c>
      <c r="ED93" s="19">
        <v>1</v>
      </c>
      <c r="EE93" s="19">
        <v>1</v>
      </c>
      <c r="EF93" s="19">
        <v>1</v>
      </c>
      <c r="EG93" s="19">
        <v>1</v>
      </c>
      <c r="EH93" s="19">
        <v>1</v>
      </c>
      <c r="EI93" s="19">
        <v>1</v>
      </c>
      <c r="EJ93" s="19">
        <v>1</v>
      </c>
      <c r="EK93" s="19">
        <v>1</v>
      </c>
      <c r="EL93" s="19">
        <v>1</v>
      </c>
      <c r="EM93" s="19">
        <v>1</v>
      </c>
      <c r="EN93" s="19">
        <v>1</v>
      </c>
      <c r="EO93" s="19">
        <v>0</v>
      </c>
      <c r="EP93" s="19">
        <v>1</v>
      </c>
      <c r="EQ93" s="19">
        <v>1</v>
      </c>
      <c r="ER93" s="19">
        <v>1</v>
      </c>
      <c r="ES93" s="19">
        <v>1</v>
      </c>
      <c r="ET93" s="19">
        <v>1</v>
      </c>
      <c r="EU93" s="19">
        <v>1</v>
      </c>
      <c r="EV93" s="19">
        <v>1</v>
      </c>
      <c r="EW93" s="114">
        <v>1</v>
      </c>
      <c r="EX93" s="115">
        <v>0</v>
      </c>
      <c r="EY93" s="114">
        <v>0</v>
      </c>
      <c r="EZ93" s="117">
        <v>1</v>
      </c>
      <c r="FA93" s="114">
        <v>1</v>
      </c>
      <c r="FB93" s="19">
        <v>0</v>
      </c>
      <c r="FC93" s="19">
        <v>1</v>
      </c>
      <c r="FD93" s="19">
        <v>1</v>
      </c>
      <c r="FE93" s="19">
        <v>0</v>
      </c>
      <c r="FF93" s="19">
        <v>1</v>
      </c>
      <c r="FG93" s="19">
        <v>1</v>
      </c>
      <c r="FH93" s="19">
        <v>0</v>
      </c>
      <c r="FI93" s="19">
        <v>1</v>
      </c>
      <c r="FJ93" s="19">
        <v>0</v>
      </c>
      <c r="FK93" s="19">
        <v>1</v>
      </c>
      <c r="FL93" s="19">
        <v>1</v>
      </c>
      <c r="FM93" s="19">
        <v>1</v>
      </c>
      <c r="FN93" s="19">
        <v>1</v>
      </c>
    </row>
    <row r="94" spans="1:170" ht="31.5" customHeight="1" x14ac:dyDescent="0.15">
      <c r="A94" s="210"/>
      <c r="B94" s="214" t="s">
        <v>95</v>
      </c>
      <c r="C94" s="215"/>
      <c r="D94" s="19">
        <v>1</v>
      </c>
      <c r="E94" s="19">
        <v>1</v>
      </c>
      <c r="F94" s="19">
        <v>1</v>
      </c>
      <c r="G94" s="19">
        <v>1</v>
      </c>
      <c r="H94" s="19">
        <v>1</v>
      </c>
      <c r="I94" s="112">
        <v>1</v>
      </c>
      <c r="J94" s="112">
        <v>1</v>
      </c>
      <c r="K94" s="112">
        <v>0</v>
      </c>
      <c r="L94" s="112">
        <v>1</v>
      </c>
      <c r="M94" s="112">
        <v>0</v>
      </c>
      <c r="N94" s="120">
        <v>0</v>
      </c>
      <c r="O94" s="116">
        <v>1</v>
      </c>
      <c r="P94" s="116">
        <v>1</v>
      </c>
      <c r="Q94" s="116">
        <v>0</v>
      </c>
      <c r="R94" s="122">
        <v>0</v>
      </c>
      <c r="S94" s="116">
        <v>0</v>
      </c>
      <c r="T94" s="122">
        <v>0</v>
      </c>
      <c r="U94" s="116">
        <v>0</v>
      </c>
      <c r="V94" s="116">
        <v>0</v>
      </c>
      <c r="W94" s="116">
        <v>0</v>
      </c>
      <c r="X94" s="19">
        <v>1</v>
      </c>
      <c r="Y94" s="19">
        <v>1</v>
      </c>
      <c r="Z94" s="19">
        <v>1</v>
      </c>
      <c r="AA94" s="19">
        <v>1</v>
      </c>
      <c r="AB94" s="19">
        <v>1</v>
      </c>
      <c r="AC94" s="19">
        <v>1</v>
      </c>
      <c r="AD94" s="19">
        <v>1</v>
      </c>
      <c r="AE94" s="19">
        <v>1</v>
      </c>
      <c r="AF94" s="19">
        <v>1</v>
      </c>
      <c r="AG94" s="19">
        <v>1</v>
      </c>
      <c r="AH94" s="19">
        <v>1</v>
      </c>
      <c r="AI94" s="19">
        <v>1</v>
      </c>
      <c r="AJ94" s="19">
        <v>1</v>
      </c>
      <c r="AK94" s="19">
        <v>1</v>
      </c>
      <c r="AL94" s="19">
        <v>1</v>
      </c>
      <c r="AM94" s="19">
        <v>1</v>
      </c>
      <c r="AN94" s="19">
        <v>1</v>
      </c>
      <c r="AO94" s="19">
        <v>1</v>
      </c>
      <c r="AP94" s="19">
        <v>1</v>
      </c>
      <c r="AQ94" s="19">
        <v>1</v>
      </c>
      <c r="AR94" s="19">
        <v>1</v>
      </c>
      <c r="AS94" s="19">
        <v>1</v>
      </c>
      <c r="AT94" s="19">
        <v>1</v>
      </c>
      <c r="AU94" s="19">
        <v>1</v>
      </c>
      <c r="AV94" s="19">
        <v>1</v>
      </c>
      <c r="AW94" s="19">
        <v>1</v>
      </c>
      <c r="AX94" s="19">
        <v>1</v>
      </c>
      <c r="AY94" s="19">
        <v>1</v>
      </c>
      <c r="AZ94" s="19">
        <v>1</v>
      </c>
      <c r="BA94" s="19">
        <v>1</v>
      </c>
      <c r="BB94" s="19">
        <v>1</v>
      </c>
      <c r="BC94" s="19">
        <v>1</v>
      </c>
      <c r="BD94" s="19">
        <v>1</v>
      </c>
      <c r="BE94" s="19">
        <v>1</v>
      </c>
      <c r="BF94" s="19">
        <v>1</v>
      </c>
      <c r="BG94" s="19">
        <v>1</v>
      </c>
      <c r="BH94" s="19">
        <v>1</v>
      </c>
      <c r="BI94" s="19">
        <v>1</v>
      </c>
      <c r="BJ94" s="19">
        <v>1</v>
      </c>
      <c r="BK94" s="19">
        <v>1</v>
      </c>
      <c r="BL94" s="19">
        <v>1</v>
      </c>
      <c r="BM94" s="19">
        <v>1</v>
      </c>
      <c r="BN94" s="19">
        <v>1</v>
      </c>
      <c r="BO94" s="19">
        <v>1</v>
      </c>
      <c r="BP94" s="19">
        <v>1</v>
      </c>
      <c r="BQ94" s="19">
        <v>1</v>
      </c>
      <c r="BR94" s="19">
        <v>1</v>
      </c>
      <c r="BS94" s="19">
        <v>1</v>
      </c>
      <c r="BT94" s="19">
        <v>1</v>
      </c>
      <c r="BU94" s="19">
        <v>1</v>
      </c>
      <c r="BV94" s="19">
        <v>1</v>
      </c>
      <c r="BW94" s="19">
        <v>1</v>
      </c>
      <c r="BX94" s="19">
        <v>1</v>
      </c>
      <c r="BY94" s="19">
        <v>1</v>
      </c>
      <c r="BZ94" s="19">
        <v>1</v>
      </c>
      <c r="CA94" s="19">
        <v>1</v>
      </c>
      <c r="CB94" s="19">
        <v>1</v>
      </c>
      <c r="CC94" s="19">
        <v>1</v>
      </c>
      <c r="CD94" s="19">
        <v>1</v>
      </c>
      <c r="CE94" s="19">
        <v>1</v>
      </c>
      <c r="CF94" s="19">
        <v>1</v>
      </c>
      <c r="CG94" s="117">
        <v>0</v>
      </c>
      <c r="CH94" s="117">
        <v>1</v>
      </c>
      <c r="CI94" s="117">
        <v>0</v>
      </c>
      <c r="CJ94" s="117">
        <v>0</v>
      </c>
      <c r="CK94" s="118">
        <v>0</v>
      </c>
      <c r="CL94" s="118">
        <v>0</v>
      </c>
      <c r="CM94" s="117">
        <v>0</v>
      </c>
      <c r="CN94" s="117">
        <v>0</v>
      </c>
      <c r="CO94" s="117">
        <v>0</v>
      </c>
      <c r="CP94" s="19">
        <v>0</v>
      </c>
      <c r="CQ94" s="19">
        <v>1</v>
      </c>
      <c r="CR94" s="19">
        <v>0</v>
      </c>
      <c r="CS94" s="19">
        <v>1</v>
      </c>
      <c r="CT94" s="19">
        <v>1</v>
      </c>
      <c r="CU94" s="19">
        <v>1</v>
      </c>
      <c r="CV94" s="19">
        <v>1</v>
      </c>
      <c r="CW94" s="19">
        <v>1</v>
      </c>
      <c r="CX94" s="19">
        <v>0</v>
      </c>
      <c r="CY94" s="19">
        <v>1</v>
      </c>
      <c r="CZ94" s="19">
        <v>1</v>
      </c>
      <c r="DA94" s="19">
        <v>1</v>
      </c>
      <c r="DB94" s="19">
        <v>1</v>
      </c>
      <c r="DC94" s="19">
        <v>1</v>
      </c>
      <c r="DD94" s="19">
        <v>1</v>
      </c>
      <c r="DE94" s="19">
        <v>1</v>
      </c>
      <c r="DF94" s="19">
        <v>1</v>
      </c>
      <c r="DG94" s="19">
        <v>1</v>
      </c>
      <c r="DH94" s="19">
        <v>1</v>
      </c>
      <c r="DI94" s="19">
        <v>1</v>
      </c>
      <c r="DJ94" s="19">
        <v>1</v>
      </c>
      <c r="DK94" s="19">
        <v>1</v>
      </c>
      <c r="DL94" s="19">
        <v>1</v>
      </c>
      <c r="DM94" s="19">
        <v>1</v>
      </c>
      <c r="DN94" s="19">
        <v>1</v>
      </c>
      <c r="DO94" s="19">
        <v>1</v>
      </c>
      <c r="DP94" s="19">
        <v>1</v>
      </c>
      <c r="DQ94" s="19">
        <v>1</v>
      </c>
      <c r="DR94" s="19">
        <v>1</v>
      </c>
      <c r="DS94" s="19">
        <v>1</v>
      </c>
      <c r="DT94" s="19">
        <v>1</v>
      </c>
      <c r="DU94" s="19">
        <v>1</v>
      </c>
      <c r="DV94" s="19">
        <v>1</v>
      </c>
      <c r="DW94" s="19">
        <v>1</v>
      </c>
      <c r="DX94" s="19">
        <v>1</v>
      </c>
      <c r="DY94" s="19">
        <v>1</v>
      </c>
      <c r="DZ94" s="19">
        <v>1</v>
      </c>
      <c r="EA94" s="19">
        <v>1</v>
      </c>
      <c r="EB94" s="19">
        <v>1</v>
      </c>
      <c r="EC94" s="19">
        <v>1</v>
      </c>
      <c r="ED94" s="19">
        <v>1</v>
      </c>
      <c r="EE94" s="19">
        <v>1</v>
      </c>
      <c r="EF94" s="19">
        <v>1</v>
      </c>
      <c r="EG94" s="19">
        <v>1</v>
      </c>
      <c r="EH94" s="19">
        <v>1</v>
      </c>
      <c r="EI94" s="19">
        <v>1</v>
      </c>
      <c r="EJ94" s="19">
        <v>1</v>
      </c>
      <c r="EK94" s="19">
        <v>1</v>
      </c>
      <c r="EL94" s="19">
        <v>1</v>
      </c>
      <c r="EM94" s="19">
        <v>1</v>
      </c>
      <c r="EN94" s="19">
        <v>1</v>
      </c>
      <c r="EO94" s="19">
        <v>1</v>
      </c>
      <c r="EP94" s="19">
        <v>1</v>
      </c>
      <c r="EQ94" s="19">
        <v>1</v>
      </c>
      <c r="ER94" s="19">
        <v>1</v>
      </c>
      <c r="ES94" s="19">
        <v>1</v>
      </c>
      <c r="ET94" s="19">
        <v>1</v>
      </c>
      <c r="EU94" s="19">
        <v>1</v>
      </c>
      <c r="EV94" s="19">
        <v>1</v>
      </c>
      <c r="EW94" s="117">
        <v>0</v>
      </c>
      <c r="EX94" s="118">
        <v>0</v>
      </c>
      <c r="EY94" s="117">
        <v>0</v>
      </c>
      <c r="EZ94" s="117">
        <v>0</v>
      </c>
      <c r="FA94" s="117">
        <v>0</v>
      </c>
      <c r="FB94" s="19">
        <v>1</v>
      </c>
      <c r="FC94" s="19">
        <v>1</v>
      </c>
      <c r="FD94" s="19">
        <v>1</v>
      </c>
      <c r="FE94" s="19">
        <v>1</v>
      </c>
      <c r="FF94" s="19">
        <v>0</v>
      </c>
      <c r="FG94" s="19">
        <v>1</v>
      </c>
      <c r="FH94" s="19">
        <v>0</v>
      </c>
      <c r="FI94" s="19">
        <v>1</v>
      </c>
      <c r="FJ94" s="19">
        <v>1</v>
      </c>
      <c r="FK94" s="19">
        <v>1</v>
      </c>
      <c r="FL94" s="19">
        <v>1</v>
      </c>
      <c r="FM94" s="19">
        <v>1</v>
      </c>
      <c r="FN94" s="19">
        <v>1</v>
      </c>
    </row>
    <row r="95" spans="1:170" s="10" customFormat="1" ht="19.5" customHeight="1" x14ac:dyDescent="0.15">
      <c r="A95" s="210"/>
      <c r="B95" s="216" t="s">
        <v>96</v>
      </c>
      <c r="C95" s="217"/>
      <c r="D95" s="29" t="s">
        <v>5</v>
      </c>
      <c r="E95" s="29" t="s">
        <v>5</v>
      </c>
      <c r="F95" s="29" t="s">
        <v>5</v>
      </c>
      <c r="G95" s="29" t="s">
        <v>5</v>
      </c>
      <c r="H95" s="29" t="s">
        <v>5</v>
      </c>
      <c r="I95" s="29" t="s">
        <v>5</v>
      </c>
      <c r="J95" s="29" t="s">
        <v>5</v>
      </c>
      <c r="K95" s="29" t="s">
        <v>5</v>
      </c>
      <c r="L95" s="29" t="s">
        <v>5</v>
      </c>
      <c r="M95" s="29" t="s">
        <v>5</v>
      </c>
      <c r="N95" s="29" t="s">
        <v>5</v>
      </c>
      <c r="O95" s="29" t="s">
        <v>5</v>
      </c>
      <c r="P95" s="29" t="s">
        <v>5</v>
      </c>
      <c r="Q95" s="29" t="s">
        <v>5</v>
      </c>
      <c r="R95" s="29" t="s">
        <v>5</v>
      </c>
      <c r="S95" s="29" t="s">
        <v>5</v>
      </c>
      <c r="T95" s="29" t="s">
        <v>5</v>
      </c>
      <c r="U95" s="29" t="s">
        <v>5</v>
      </c>
      <c r="V95" s="29" t="s">
        <v>5</v>
      </c>
      <c r="W95" s="29" t="s">
        <v>5</v>
      </c>
      <c r="X95" s="29" t="s">
        <v>5</v>
      </c>
      <c r="Y95" s="29" t="s">
        <v>5</v>
      </c>
      <c r="Z95" s="29" t="s">
        <v>5</v>
      </c>
      <c r="AA95" s="29" t="s">
        <v>5</v>
      </c>
      <c r="AB95" s="29" t="s">
        <v>5</v>
      </c>
      <c r="AC95" s="29" t="s">
        <v>5</v>
      </c>
      <c r="AD95" s="29" t="s">
        <v>5</v>
      </c>
      <c r="AE95" s="29" t="s">
        <v>5</v>
      </c>
      <c r="AF95" s="29" t="s">
        <v>5</v>
      </c>
      <c r="AG95" s="29" t="s">
        <v>5</v>
      </c>
      <c r="AH95" s="29" t="s">
        <v>5</v>
      </c>
      <c r="AI95" s="29" t="s">
        <v>5</v>
      </c>
      <c r="AJ95" s="29" t="s">
        <v>5</v>
      </c>
      <c r="AK95" s="29" t="s">
        <v>5</v>
      </c>
      <c r="AL95" s="29" t="s">
        <v>5</v>
      </c>
      <c r="AM95" s="29" t="s">
        <v>5</v>
      </c>
      <c r="AN95" s="29" t="s">
        <v>5</v>
      </c>
      <c r="AO95" s="29" t="s">
        <v>5</v>
      </c>
      <c r="AP95" s="29" t="s">
        <v>5</v>
      </c>
      <c r="AQ95" s="29" t="s">
        <v>5</v>
      </c>
      <c r="AR95" s="29" t="s">
        <v>5</v>
      </c>
      <c r="AS95" s="29" t="s">
        <v>5</v>
      </c>
      <c r="AT95" s="29" t="s">
        <v>5</v>
      </c>
      <c r="AU95" s="29" t="s">
        <v>5</v>
      </c>
      <c r="AV95" s="29" t="s">
        <v>5</v>
      </c>
      <c r="AW95" s="29" t="s">
        <v>5</v>
      </c>
      <c r="AX95" s="29" t="s">
        <v>5</v>
      </c>
      <c r="AY95" s="29" t="s">
        <v>5</v>
      </c>
      <c r="AZ95" s="29" t="s">
        <v>5</v>
      </c>
      <c r="BA95" s="29" t="s">
        <v>5</v>
      </c>
      <c r="BB95" s="29" t="s">
        <v>5</v>
      </c>
      <c r="BC95" s="29" t="s">
        <v>5</v>
      </c>
      <c r="BD95" s="29" t="s">
        <v>5</v>
      </c>
      <c r="BE95" s="29" t="s">
        <v>5</v>
      </c>
      <c r="BF95" s="29" t="s">
        <v>5</v>
      </c>
      <c r="BG95" s="29" t="s">
        <v>5</v>
      </c>
      <c r="BH95" s="29" t="s">
        <v>5</v>
      </c>
      <c r="BI95" s="29" t="s">
        <v>5</v>
      </c>
      <c r="BJ95" s="29" t="s">
        <v>5</v>
      </c>
      <c r="BK95" s="29" t="s">
        <v>5</v>
      </c>
      <c r="BL95" s="29" t="s">
        <v>5</v>
      </c>
      <c r="BM95" s="29" t="s">
        <v>5</v>
      </c>
      <c r="BN95" s="29" t="s">
        <v>5</v>
      </c>
      <c r="BO95" s="29" t="s">
        <v>5</v>
      </c>
      <c r="BP95" s="29" t="s">
        <v>5</v>
      </c>
      <c r="BQ95" s="29" t="s">
        <v>5</v>
      </c>
      <c r="BR95" s="29" t="s">
        <v>5</v>
      </c>
      <c r="BS95" s="29" t="s">
        <v>5</v>
      </c>
      <c r="BT95" s="29" t="s">
        <v>5</v>
      </c>
      <c r="BU95" s="29" t="s">
        <v>5</v>
      </c>
      <c r="BV95" s="29" t="s">
        <v>5</v>
      </c>
      <c r="BW95" s="29" t="s">
        <v>5</v>
      </c>
      <c r="BX95" s="29" t="s">
        <v>5</v>
      </c>
      <c r="BY95" s="29" t="s">
        <v>5</v>
      </c>
      <c r="BZ95" s="29" t="s">
        <v>5</v>
      </c>
      <c r="CA95" s="29" t="s">
        <v>5</v>
      </c>
      <c r="CB95" s="29" t="s">
        <v>5</v>
      </c>
      <c r="CC95" s="29" t="s">
        <v>5</v>
      </c>
      <c r="CD95" s="29" t="s">
        <v>5</v>
      </c>
      <c r="CE95" s="29" t="s">
        <v>5</v>
      </c>
      <c r="CF95" s="29" t="s">
        <v>5</v>
      </c>
      <c r="CG95" s="29" t="s">
        <v>5</v>
      </c>
      <c r="CH95" s="29" t="s">
        <v>5</v>
      </c>
      <c r="CI95" s="29" t="s">
        <v>5</v>
      </c>
      <c r="CJ95" s="29" t="s">
        <v>5</v>
      </c>
      <c r="CK95" s="29" t="s">
        <v>5</v>
      </c>
      <c r="CL95" s="29" t="s">
        <v>5</v>
      </c>
      <c r="CM95" s="29" t="s">
        <v>5</v>
      </c>
      <c r="CN95" s="29" t="s">
        <v>5</v>
      </c>
      <c r="CO95" s="29" t="s">
        <v>5</v>
      </c>
      <c r="CP95" s="29" t="s">
        <v>5</v>
      </c>
      <c r="CQ95" s="29" t="s">
        <v>5</v>
      </c>
      <c r="CR95" s="29" t="s">
        <v>5</v>
      </c>
      <c r="CS95" s="29" t="s">
        <v>5</v>
      </c>
      <c r="CT95" s="29" t="s">
        <v>5</v>
      </c>
      <c r="CU95" s="29" t="s">
        <v>5</v>
      </c>
      <c r="CV95" s="29" t="s">
        <v>5</v>
      </c>
      <c r="CW95" s="29" t="s">
        <v>5</v>
      </c>
      <c r="CX95" s="29" t="s">
        <v>5</v>
      </c>
      <c r="CY95" s="29" t="s">
        <v>5</v>
      </c>
      <c r="CZ95" s="29" t="s">
        <v>5</v>
      </c>
      <c r="DA95" s="29" t="s">
        <v>5</v>
      </c>
      <c r="DB95" s="29" t="s">
        <v>5</v>
      </c>
      <c r="DC95" s="29" t="s">
        <v>5</v>
      </c>
      <c r="DD95" s="29" t="s">
        <v>5</v>
      </c>
      <c r="DE95" s="29" t="s">
        <v>5</v>
      </c>
      <c r="DF95" s="29" t="s">
        <v>5</v>
      </c>
      <c r="DG95" s="29" t="s">
        <v>5</v>
      </c>
      <c r="DH95" s="29" t="s">
        <v>5</v>
      </c>
      <c r="DI95" s="29" t="s">
        <v>5</v>
      </c>
      <c r="DJ95" s="29" t="s">
        <v>5</v>
      </c>
      <c r="DK95" s="29" t="s">
        <v>5</v>
      </c>
      <c r="DL95" s="29" t="s">
        <v>5</v>
      </c>
      <c r="DM95" s="29" t="s">
        <v>5</v>
      </c>
      <c r="DN95" s="29" t="s">
        <v>5</v>
      </c>
      <c r="DO95" s="29" t="s">
        <v>5</v>
      </c>
      <c r="DP95" s="29" t="s">
        <v>5</v>
      </c>
      <c r="DQ95" s="29" t="s">
        <v>5</v>
      </c>
      <c r="DR95" s="29" t="s">
        <v>5</v>
      </c>
      <c r="DS95" s="29" t="s">
        <v>5</v>
      </c>
      <c r="DT95" s="29" t="s">
        <v>5</v>
      </c>
      <c r="DU95" s="29" t="s">
        <v>5</v>
      </c>
      <c r="DV95" s="29" t="s">
        <v>5</v>
      </c>
      <c r="DW95" s="29" t="s">
        <v>5</v>
      </c>
      <c r="DX95" s="29" t="s">
        <v>5</v>
      </c>
      <c r="DY95" s="29" t="s">
        <v>5</v>
      </c>
      <c r="DZ95" s="29" t="s">
        <v>5</v>
      </c>
      <c r="EA95" s="29" t="s">
        <v>5</v>
      </c>
      <c r="EB95" s="29" t="s">
        <v>5</v>
      </c>
      <c r="EC95" s="29" t="s">
        <v>5</v>
      </c>
      <c r="ED95" s="29" t="s">
        <v>5</v>
      </c>
      <c r="EE95" s="29" t="s">
        <v>5</v>
      </c>
      <c r="EF95" s="29" t="s">
        <v>5</v>
      </c>
      <c r="EG95" s="29" t="s">
        <v>5</v>
      </c>
      <c r="EH95" s="29" t="s">
        <v>5</v>
      </c>
      <c r="EI95" s="29" t="s">
        <v>5</v>
      </c>
      <c r="EJ95" s="29" t="s">
        <v>5</v>
      </c>
      <c r="EK95" s="29" t="s">
        <v>5</v>
      </c>
      <c r="EL95" s="29" t="s">
        <v>5</v>
      </c>
      <c r="EM95" s="29" t="s">
        <v>5</v>
      </c>
      <c r="EN95" s="29" t="s">
        <v>5</v>
      </c>
      <c r="EO95" s="29" t="s">
        <v>5</v>
      </c>
      <c r="EP95" s="29" t="s">
        <v>5</v>
      </c>
      <c r="EQ95" s="29" t="s">
        <v>5</v>
      </c>
      <c r="ER95" s="29" t="s">
        <v>5</v>
      </c>
      <c r="ES95" s="29" t="s">
        <v>5</v>
      </c>
      <c r="ET95" s="29" t="s">
        <v>5</v>
      </c>
      <c r="EU95" s="29" t="s">
        <v>5</v>
      </c>
      <c r="EV95" s="29" t="s">
        <v>5</v>
      </c>
      <c r="EW95" s="29" t="s">
        <v>5</v>
      </c>
      <c r="EX95" s="29" t="s">
        <v>5</v>
      </c>
      <c r="EY95" s="29" t="s">
        <v>5</v>
      </c>
      <c r="EZ95" s="29" t="s">
        <v>5</v>
      </c>
      <c r="FA95" s="29" t="s">
        <v>5</v>
      </c>
      <c r="FB95" s="29" t="s">
        <v>5</v>
      </c>
      <c r="FC95" s="29" t="s">
        <v>5</v>
      </c>
      <c r="FD95" s="29" t="s">
        <v>5</v>
      </c>
      <c r="FE95" s="29" t="s">
        <v>5</v>
      </c>
      <c r="FF95" s="29" t="s">
        <v>5</v>
      </c>
      <c r="FG95" s="29" t="s">
        <v>5</v>
      </c>
      <c r="FH95" s="29" t="s">
        <v>5</v>
      </c>
      <c r="FI95" s="29" t="s">
        <v>5</v>
      </c>
      <c r="FJ95" s="29" t="s">
        <v>5</v>
      </c>
      <c r="FK95" s="29" t="s">
        <v>5</v>
      </c>
      <c r="FL95" s="29" t="s">
        <v>5</v>
      </c>
      <c r="FM95" s="29" t="s">
        <v>5</v>
      </c>
      <c r="FN95" s="29" t="s">
        <v>5</v>
      </c>
    </row>
    <row r="96" spans="1:170" ht="83.25" customHeight="1" x14ac:dyDescent="0.15">
      <c r="A96" s="211"/>
      <c r="B96" s="229" t="s">
        <v>97</v>
      </c>
      <c r="C96" s="229"/>
      <c r="D96" s="17">
        <v>0</v>
      </c>
      <c r="E96" s="19">
        <v>0</v>
      </c>
      <c r="F96" s="17">
        <v>1</v>
      </c>
      <c r="G96" s="17">
        <v>1</v>
      </c>
      <c r="H96" s="17">
        <v>1</v>
      </c>
      <c r="I96" s="111">
        <v>1</v>
      </c>
      <c r="J96" s="111">
        <v>1</v>
      </c>
      <c r="K96" s="111">
        <v>0</v>
      </c>
      <c r="L96" s="111">
        <v>0</v>
      </c>
      <c r="M96" s="111">
        <v>0</v>
      </c>
      <c r="N96" s="113">
        <v>1</v>
      </c>
      <c r="O96" s="114">
        <v>1</v>
      </c>
      <c r="P96" s="114">
        <v>0</v>
      </c>
      <c r="Q96" s="114">
        <v>0</v>
      </c>
      <c r="R96" s="115">
        <v>0</v>
      </c>
      <c r="S96" s="114">
        <v>0</v>
      </c>
      <c r="T96" s="115">
        <v>0</v>
      </c>
      <c r="U96" s="114">
        <v>0</v>
      </c>
      <c r="V96" s="114">
        <v>0</v>
      </c>
      <c r="W96" s="114">
        <v>0</v>
      </c>
      <c r="X96" s="17">
        <v>0</v>
      </c>
      <c r="Y96" s="17">
        <v>0</v>
      </c>
      <c r="Z96" s="17">
        <v>0</v>
      </c>
      <c r="AA96" s="17">
        <v>0</v>
      </c>
      <c r="AB96" s="17">
        <v>0</v>
      </c>
      <c r="AC96" s="17">
        <v>1</v>
      </c>
      <c r="AD96" s="17">
        <v>0</v>
      </c>
      <c r="AE96" s="17">
        <v>1</v>
      </c>
      <c r="AF96" s="17">
        <v>0</v>
      </c>
      <c r="AG96" s="17">
        <v>0</v>
      </c>
      <c r="AH96" s="17">
        <v>1</v>
      </c>
      <c r="AI96" s="17">
        <v>0</v>
      </c>
      <c r="AJ96" s="17">
        <v>0</v>
      </c>
      <c r="AK96" s="17">
        <v>0</v>
      </c>
      <c r="AL96" s="17">
        <v>0</v>
      </c>
      <c r="AM96" s="17">
        <v>0</v>
      </c>
      <c r="AN96" s="17">
        <v>1</v>
      </c>
      <c r="AO96" s="17">
        <v>1</v>
      </c>
      <c r="AP96" s="17">
        <v>1</v>
      </c>
      <c r="AQ96" s="17">
        <v>1</v>
      </c>
      <c r="AR96" s="17">
        <v>0</v>
      </c>
      <c r="AS96" s="17">
        <v>1</v>
      </c>
      <c r="AT96" s="17">
        <v>1</v>
      </c>
      <c r="AU96" s="17">
        <v>0</v>
      </c>
      <c r="AV96" s="17">
        <v>1</v>
      </c>
      <c r="AW96" s="17">
        <v>0</v>
      </c>
      <c r="AX96" s="17">
        <v>0</v>
      </c>
      <c r="AY96" s="17">
        <v>1</v>
      </c>
      <c r="AZ96" s="17">
        <v>1</v>
      </c>
      <c r="BA96" s="17">
        <v>1</v>
      </c>
      <c r="BB96" s="17">
        <v>0</v>
      </c>
      <c r="BC96" s="17">
        <v>0</v>
      </c>
      <c r="BD96" s="17">
        <v>0</v>
      </c>
      <c r="BE96" s="17">
        <v>1</v>
      </c>
      <c r="BF96" s="17">
        <v>0</v>
      </c>
      <c r="BG96" s="17">
        <v>1</v>
      </c>
      <c r="BH96" s="17">
        <v>0</v>
      </c>
      <c r="BI96" s="17">
        <v>0</v>
      </c>
      <c r="BJ96" s="17">
        <v>0</v>
      </c>
      <c r="BK96" s="17">
        <v>1</v>
      </c>
      <c r="BL96" s="17">
        <v>0</v>
      </c>
      <c r="BM96" s="17">
        <v>1</v>
      </c>
      <c r="BN96" s="17">
        <v>0</v>
      </c>
      <c r="BO96" s="17">
        <v>0</v>
      </c>
      <c r="BP96" s="17">
        <v>1</v>
      </c>
      <c r="BQ96" s="17">
        <v>0</v>
      </c>
      <c r="BR96" s="17">
        <v>0</v>
      </c>
      <c r="BS96" s="17">
        <v>0</v>
      </c>
      <c r="BT96" s="17">
        <v>0</v>
      </c>
      <c r="BU96" s="17">
        <v>0</v>
      </c>
      <c r="BV96" s="17">
        <v>1</v>
      </c>
      <c r="BW96" s="17">
        <v>1</v>
      </c>
      <c r="BX96" s="17">
        <v>0</v>
      </c>
      <c r="BY96" s="17">
        <v>1</v>
      </c>
      <c r="BZ96" s="17">
        <v>1</v>
      </c>
      <c r="CA96" s="17">
        <v>0</v>
      </c>
      <c r="CB96" s="17">
        <v>0</v>
      </c>
      <c r="CC96" s="17">
        <v>0</v>
      </c>
      <c r="CD96" s="17">
        <v>0</v>
      </c>
      <c r="CE96" s="17">
        <v>0</v>
      </c>
      <c r="CF96" s="17">
        <v>0</v>
      </c>
      <c r="CG96" s="117">
        <v>0</v>
      </c>
      <c r="CH96" s="117">
        <v>0</v>
      </c>
      <c r="CI96" s="117">
        <v>0</v>
      </c>
      <c r="CJ96" s="117">
        <v>0</v>
      </c>
      <c r="CK96" s="118">
        <v>0</v>
      </c>
      <c r="CL96" s="118">
        <v>0</v>
      </c>
      <c r="CM96" s="117">
        <v>0</v>
      </c>
      <c r="CN96" s="117">
        <v>0</v>
      </c>
      <c r="CO96" s="117">
        <v>0</v>
      </c>
      <c r="CP96" s="17">
        <v>1</v>
      </c>
      <c r="CQ96" s="17">
        <v>1</v>
      </c>
      <c r="CR96" s="17">
        <v>0</v>
      </c>
      <c r="CS96" s="17">
        <v>1</v>
      </c>
      <c r="CT96" s="17">
        <v>1</v>
      </c>
      <c r="CU96" s="17">
        <v>1</v>
      </c>
      <c r="CV96" s="17">
        <v>1</v>
      </c>
      <c r="CW96" s="17">
        <v>1</v>
      </c>
      <c r="CX96" s="17">
        <v>1</v>
      </c>
      <c r="CY96" s="17">
        <v>1</v>
      </c>
      <c r="CZ96" s="17">
        <v>1</v>
      </c>
      <c r="DA96" s="17">
        <v>1</v>
      </c>
      <c r="DB96" s="17">
        <v>0</v>
      </c>
      <c r="DC96" s="17">
        <v>0</v>
      </c>
      <c r="DD96" s="17">
        <v>0</v>
      </c>
      <c r="DE96" s="17">
        <v>1</v>
      </c>
      <c r="DF96" s="17">
        <v>1</v>
      </c>
      <c r="DG96" s="17">
        <v>1</v>
      </c>
      <c r="DH96" s="17">
        <v>1</v>
      </c>
      <c r="DI96" s="17">
        <v>1</v>
      </c>
      <c r="DJ96" s="17">
        <v>1</v>
      </c>
      <c r="DK96" s="17">
        <v>1</v>
      </c>
      <c r="DL96" s="17">
        <v>1</v>
      </c>
      <c r="DM96" s="17">
        <v>0</v>
      </c>
      <c r="DN96" s="17">
        <v>1</v>
      </c>
      <c r="DO96" s="17">
        <v>0</v>
      </c>
      <c r="DP96" s="17">
        <v>1</v>
      </c>
      <c r="DQ96" s="17">
        <v>0</v>
      </c>
      <c r="DR96" s="17">
        <v>1</v>
      </c>
      <c r="DS96" s="17">
        <v>1</v>
      </c>
      <c r="DT96" s="17">
        <v>0</v>
      </c>
      <c r="DU96" s="17">
        <v>1</v>
      </c>
      <c r="DV96" s="17">
        <v>0</v>
      </c>
      <c r="DW96" s="17">
        <v>1</v>
      </c>
      <c r="DX96" s="17">
        <v>0</v>
      </c>
      <c r="DY96" s="17">
        <v>0</v>
      </c>
      <c r="DZ96" s="17">
        <v>0</v>
      </c>
      <c r="EA96" s="17">
        <v>0</v>
      </c>
      <c r="EB96" s="17">
        <v>0</v>
      </c>
      <c r="EC96" s="17">
        <v>1</v>
      </c>
      <c r="ED96" s="17">
        <v>1</v>
      </c>
      <c r="EE96" s="17">
        <v>0</v>
      </c>
      <c r="EF96" s="17">
        <v>0</v>
      </c>
      <c r="EG96" s="17">
        <v>1</v>
      </c>
      <c r="EH96" s="17">
        <v>0</v>
      </c>
      <c r="EI96" s="17">
        <v>1</v>
      </c>
      <c r="EJ96" s="17">
        <v>1</v>
      </c>
      <c r="EK96" s="17">
        <v>1</v>
      </c>
      <c r="EL96" s="17">
        <v>1</v>
      </c>
      <c r="EM96" s="17">
        <v>1</v>
      </c>
      <c r="EN96" s="17">
        <v>1</v>
      </c>
      <c r="EO96" s="17">
        <v>1</v>
      </c>
      <c r="EP96" s="17">
        <v>0</v>
      </c>
      <c r="EQ96" s="17">
        <v>1</v>
      </c>
      <c r="ER96" s="17">
        <v>1</v>
      </c>
      <c r="ES96" s="17">
        <v>1</v>
      </c>
      <c r="ET96" s="17">
        <v>1</v>
      </c>
      <c r="EU96" s="17">
        <v>1</v>
      </c>
      <c r="EV96" s="17">
        <v>1</v>
      </c>
      <c r="EW96" s="117">
        <v>0</v>
      </c>
      <c r="EX96" s="118">
        <v>0</v>
      </c>
      <c r="EY96" s="117">
        <v>0</v>
      </c>
      <c r="EZ96" s="117">
        <v>0</v>
      </c>
      <c r="FA96" s="117">
        <v>0</v>
      </c>
      <c r="FB96" s="17">
        <v>0</v>
      </c>
      <c r="FC96" s="17">
        <v>0</v>
      </c>
      <c r="FD96" s="17">
        <v>0</v>
      </c>
      <c r="FE96" s="17">
        <v>1</v>
      </c>
      <c r="FF96" s="17">
        <v>1</v>
      </c>
      <c r="FG96" s="17">
        <v>0</v>
      </c>
      <c r="FH96" s="17">
        <v>0</v>
      </c>
      <c r="FI96" s="17">
        <v>1</v>
      </c>
      <c r="FJ96" s="17">
        <v>0</v>
      </c>
      <c r="FK96" s="17">
        <v>0</v>
      </c>
      <c r="FL96" s="17">
        <v>0</v>
      </c>
      <c r="FM96" s="17">
        <v>1</v>
      </c>
      <c r="FN96" s="17">
        <v>1</v>
      </c>
    </row>
    <row r="97" spans="1:170" s="24" customFormat="1" ht="27.75" customHeight="1" x14ac:dyDescent="0.15">
      <c r="A97" s="190" t="s">
        <v>233</v>
      </c>
      <c r="B97" s="191"/>
      <c r="C97" s="192"/>
      <c r="D97" s="144">
        <f>D98/D99*100</f>
        <v>37.755102040816325</v>
      </c>
      <c r="E97" s="144">
        <f t="shared" ref="E97:I97" si="174">E98/E99*100</f>
        <v>39.795918367346935</v>
      </c>
      <c r="F97" s="144">
        <f t="shared" si="174"/>
        <v>91.489361702127653</v>
      </c>
      <c r="G97" s="144">
        <f t="shared" si="174"/>
        <v>83.333333333333343</v>
      </c>
      <c r="H97" s="144">
        <f t="shared" si="174"/>
        <v>62.5</v>
      </c>
      <c r="I97" s="144">
        <f t="shared" si="174"/>
        <v>95.121951219512198</v>
      </c>
      <c r="J97" s="144">
        <f t="shared" ref="J97" si="175">J98/J99*100</f>
        <v>56.25</v>
      </c>
      <c r="K97" s="144">
        <f t="shared" ref="K97" si="176">K98/K99*100</f>
        <v>28.04878048780488</v>
      </c>
      <c r="L97" s="144">
        <f t="shared" ref="L97" si="177">L98/L99*100</f>
        <v>71.951219512195124</v>
      </c>
      <c r="M97" s="144">
        <f t="shared" ref="M97" si="178">M98/M99*100</f>
        <v>46.341463414634148</v>
      </c>
      <c r="N97" s="144">
        <f t="shared" ref="N97" si="179">N98/N99*100</f>
        <v>84.523809523809518</v>
      </c>
      <c r="O97" s="144">
        <f t="shared" ref="O97" si="180">O98/O99*100</f>
        <v>75</v>
      </c>
      <c r="P97" s="144">
        <f t="shared" ref="P97" si="181">P98/P99*100</f>
        <v>80</v>
      </c>
      <c r="Q97" s="144">
        <f t="shared" ref="Q97" si="182">Q98/Q99*100</f>
        <v>30</v>
      </c>
      <c r="R97" s="144">
        <f t="shared" ref="R97" si="183">R98/R99*100</f>
        <v>41.25</v>
      </c>
      <c r="S97" s="144">
        <f t="shared" ref="S97" si="184">S98/S99*100</f>
        <v>36.25</v>
      </c>
      <c r="T97" s="144">
        <f t="shared" ref="T97" si="185">T98/T99*100</f>
        <v>40</v>
      </c>
      <c r="U97" s="144">
        <f t="shared" ref="U97" si="186">U98/U99*100</f>
        <v>30</v>
      </c>
      <c r="V97" s="144">
        <f t="shared" ref="V97" si="187">V98/V99*100</f>
        <v>42.5</v>
      </c>
      <c r="W97" s="144">
        <f t="shared" ref="W97" si="188">W98/W99*100</f>
        <v>37.5</v>
      </c>
      <c r="X97" s="144">
        <f t="shared" ref="X97" si="189">X98/X99*100</f>
        <v>56.25</v>
      </c>
      <c r="Y97" s="144">
        <f t="shared" ref="Y97" si="190">Y98/Y99*100</f>
        <v>43.75</v>
      </c>
      <c r="Z97" s="144">
        <f t="shared" ref="Z97" si="191">Z98/Z99*100</f>
        <v>20</v>
      </c>
      <c r="AA97" s="144">
        <f t="shared" ref="AA97" si="192">AA98/AA99*100</f>
        <v>37.5</v>
      </c>
      <c r="AB97" s="144">
        <f t="shared" ref="AB97" si="193">AB98/AB99*100</f>
        <v>46.25</v>
      </c>
      <c r="AC97" s="144">
        <f t="shared" ref="AC97" si="194">AC98/AC99*100</f>
        <v>37.5</v>
      </c>
      <c r="AD97" s="144">
        <f t="shared" ref="AD97" si="195">AD98/AD99*100</f>
        <v>65.476190476190482</v>
      </c>
      <c r="AE97" s="144">
        <f t="shared" ref="AE97" si="196">AE98/AE99*100</f>
        <v>43.589743589743591</v>
      </c>
      <c r="AF97" s="144">
        <f t="shared" ref="AF97" si="197">AF98/AF99*100</f>
        <v>35</v>
      </c>
      <c r="AG97" s="144">
        <f t="shared" ref="AG97" si="198">AG98/AG99*100</f>
        <v>32.5</v>
      </c>
      <c r="AH97" s="144">
        <f t="shared" ref="AH97" si="199">AH98/AH99*100</f>
        <v>51.282051282051277</v>
      </c>
      <c r="AI97" s="144">
        <f t="shared" ref="AI97" si="200">AI98/AI99*100</f>
        <v>16.666666666666664</v>
      </c>
      <c r="AJ97" s="144">
        <f t="shared" ref="AJ97" si="201">AJ98/AJ99*100</f>
        <v>25</v>
      </c>
      <c r="AK97" s="144">
        <f t="shared" ref="AK97" si="202">AK98/AK99*100</f>
        <v>35</v>
      </c>
      <c r="AL97" s="144">
        <f t="shared" ref="AL97" si="203">AL98/AL99*100</f>
        <v>30</v>
      </c>
      <c r="AM97" s="144">
        <f t="shared" ref="AM97" si="204">AM98/AM99*100</f>
        <v>36.25</v>
      </c>
      <c r="AN97" s="144">
        <f t="shared" ref="AN97" si="205">AN98/AN99*100</f>
        <v>41.463414634146339</v>
      </c>
      <c r="AO97" s="144">
        <f t="shared" ref="AO97" si="206">AO98/AO99*100</f>
        <v>44.871794871794876</v>
      </c>
      <c r="AP97" s="144">
        <f t="shared" ref="AP97" si="207">AP98/AP99*100</f>
        <v>61.250000000000007</v>
      </c>
      <c r="AQ97" s="144">
        <f t="shared" ref="AQ97" si="208">AQ98/AQ99*100</f>
        <v>50</v>
      </c>
      <c r="AR97" s="144">
        <f t="shared" ref="AR97" si="209">AR98/AR99*100</f>
        <v>6.8181818181818175</v>
      </c>
      <c r="AS97" s="144">
        <f t="shared" ref="AS97" si="210">AS98/AS99*100</f>
        <v>44.871794871794876</v>
      </c>
      <c r="AT97" s="144">
        <f t="shared" ref="AT97" si="211">AT98/AT99*100</f>
        <v>39.743589743589745</v>
      </c>
      <c r="AU97" s="144">
        <f t="shared" ref="AU97" si="212">AU98/AU99*100</f>
        <v>33.75</v>
      </c>
      <c r="AV97" s="144">
        <f t="shared" ref="AV97" si="213">AV98/AV99*100</f>
        <v>68.75</v>
      </c>
      <c r="AW97" s="144">
        <f t="shared" ref="AW97" si="214">AW98/AW99*100</f>
        <v>65</v>
      </c>
      <c r="AX97" s="144">
        <f t="shared" ref="AX97" si="215">AX98/AX99*100</f>
        <v>46.25</v>
      </c>
      <c r="AY97" s="144">
        <f t="shared" ref="AY97" si="216">AY98/AY99*100</f>
        <v>33.75</v>
      </c>
      <c r="AZ97" s="144">
        <f t="shared" ref="AZ97" si="217">AZ98/AZ99*100</f>
        <v>27.500000000000004</v>
      </c>
      <c r="BA97" s="144">
        <f t="shared" ref="BA97" si="218">BA98/BA99*100</f>
        <v>70</v>
      </c>
      <c r="BB97" s="144">
        <f t="shared" ref="BB97" si="219">BB98/BB99*100</f>
        <v>51.249999999999993</v>
      </c>
      <c r="BC97" s="144">
        <f t="shared" ref="BC97" si="220">BC98/BC99*100</f>
        <v>38.461538461538467</v>
      </c>
      <c r="BD97" s="144">
        <f t="shared" ref="BD97" si="221">BD98/BD99*100</f>
        <v>45.348837209302324</v>
      </c>
      <c r="BE97" s="144">
        <f t="shared" ref="BE97" si="222">BE98/BE99*100</f>
        <v>40</v>
      </c>
      <c r="BF97" s="144">
        <f t="shared" ref="BF97" si="223">BF98/BF99*100</f>
        <v>43.589743589743591</v>
      </c>
      <c r="BG97" s="144">
        <f t="shared" ref="BG97" si="224">BG98/BG99*100</f>
        <v>50</v>
      </c>
      <c r="BH97" s="144">
        <f t="shared" ref="BH97" si="225">BH98/BH99*100</f>
        <v>41.25</v>
      </c>
      <c r="BI97" s="144">
        <f t="shared" ref="BI97" si="226">BI98/BI99*100</f>
        <v>6.666666666666667</v>
      </c>
      <c r="BJ97" s="144">
        <f t="shared" ref="BJ97" si="227">BJ98/BJ99*100</f>
        <v>48.837209302325576</v>
      </c>
      <c r="BK97" s="144">
        <f t="shared" ref="BK97" si="228">BK98/BK99*100</f>
        <v>46.25</v>
      </c>
      <c r="BL97" s="144">
        <f t="shared" ref="BL97" si="229">BL98/BL99*100</f>
        <v>36.25</v>
      </c>
      <c r="BM97" s="144">
        <f t="shared" ref="BM97" si="230">BM98/BM99*100</f>
        <v>43.75</v>
      </c>
      <c r="BN97" s="144">
        <f t="shared" ref="BN97" si="231">BN98/BN99*100</f>
        <v>23.75</v>
      </c>
      <c r="BO97" s="144">
        <f t="shared" ref="BO97" si="232">BO98/BO99*100</f>
        <v>13.333333333333334</v>
      </c>
      <c r="BP97" s="144">
        <f t="shared" ref="BP97" si="233">BP98/BP99*100</f>
        <v>46.25</v>
      </c>
      <c r="BQ97" s="144">
        <f t="shared" ref="BQ97" si="234">BQ98/BQ99*100</f>
        <v>55.000000000000007</v>
      </c>
      <c r="BR97" s="144">
        <f t="shared" ref="BR97" si="235">BR98/BR99*100</f>
        <v>35</v>
      </c>
      <c r="BS97" s="144">
        <f t="shared" ref="BS97" si="236">BS98/BS99*100</f>
        <v>43.902439024390247</v>
      </c>
      <c r="BT97" s="144">
        <f t="shared" ref="BT97" si="237">BT98/BT99*100</f>
        <v>46.25</v>
      </c>
      <c r="BU97" s="144">
        <f t="shared" ref="BU97" si="238">BU98/BU99*100</f>
        <v>36.904761904761905</v>
      </c>
      <c r="BV97" s="144">
        <f t="shared" ref="BV97" si="239">BV98/BV99*100</f>
        <v>48.717948717948715</v>
      </c>
      <c r="BW97" s="144">
        <f t="shared" ref="BW97" si="240">BW98/BW99*100</f>
        <v>45</v>
      </c>
      <c r="BX97" s="144">
        <f t="shared" ref="BX97" si="241">BX98/BX99*100</f>
        <v>30</v>
      </c>
      <c r="BY97" s="144">
        <f t="shared" ref="BY97" si="242">BY98/BY99*100</f>
        <v>52.5</v>
      </c>
      <c r="BZ97" s="144">
        <f t="shared" ref="BZ97" si="243">BZ98/BZ99*100</f>
        <v>43.75</v>
      </c>
      <c r="CA97" s="144">
        <f t="shared" ref="CA97" si="244">CA98/CA99*100</f>
        <v>46.590909090909086</v>
      </c>
      <c r="CB97" s="144">
        <f t="shared" ref="CB97" si="245">CB98/CB99*100</f>
        <v>41.025641025641022</v>
      </c>
      <c r="CC97" s="144">
        <f t="shared" ref="CC97" si="246">CC98/CC99*100</f>
        <v>6.666666666666667</v>
      </c>
      <c r="CD97" s="144">
        <f t="shared" ref="CD97" si="247">CD98/CD99*100</f>
        <v>37.804878048780488</v>
      </c>
      <c r="CE97" s="144">
        <f t="shared" ref="CE97" si="248">CE98/CE99*100</f>
        <v>40.476190476190474</v>
      </c>
      <c r="CF97" s="144">
        <f t="shared" ref="CF97" si="249">CF98/CF99*100</f>
        <v>14.444444444444443</v>
      </c>
      <c r="CG97" s="144">
        <f t="shared" ref="CG97" si="250">CG98/CG99*100</f>
        <v>78.378378378378372</v>
      </c>
      <c r="CH97" s="144">
        <f t="shared" ref="CH97" si="251">CH98/CH99*100</f>
        <v>85.714285714285708</v>
      </c>
      <c r="CI97" s="144">
        <f t="shared" ref="CI97" si="252">CI98/CI99*100</f>
        <v>38.571428571428577</v>
      </c>
      <c r="CJ97" s="144">
        <f t="shared" ref="CJ97" si="253">CJ98/CJ99*100</f>
        <v>50</v>
      </c>
      <c r="CK97" s="144">
        <f t="shared" ref="CK97" si="254">CK98/CK99*100</f>
        <v>40</v>
      </c>
      <c r="CL97" s="144">
        <f t="shared" ref="CL97" si="255">CL98/CL99*100</f>
        <v>50</v>
      </c>
      <c r="CM97" s="144">
        <f t="shared" ref="CM97" si="256">CM98/CM99*100</f>
        <v>57.142857142857139</v>
      </c>
      <c r="CN97" s="144">
        <f t="shared" ref="CN97" si="257">CN98/CN99*100</f>
        <v>44.285714285714285</v>
      </c>
      <c r="CO97" s="144">
        <f t="shared" ref="CO97" si="258">CO98/CO99*100</f>
        <v>68.571428571428569</v>
      </c>
      <c r="CP97" s="144">
        <f t="shared" ref="CP97" si="259">CP98/CP99*100</f>
        <v>37.142857142857146</v>
      </c>
      <c r="CQ97" s="144">
        <f t="shared" ref="CQ97" si="260">CQ98/CQ99*100</f>
        <v>65.714285714285708</v>
      </c>
      <c r="CR97" s="144">
        <f t="shared" ref="CR97" si="261">CR98/CR99*100</f>
        <v>32.857142857142854</v>
      </c>
      <c r="CS97" s="144">
        <f t="shared" ref="CS97" si="262">CS98/CS99*100</f>
        <v>48.571428571428569</v>
      </c>
      <c r="CT97" s="144">
        <f t="shared" ref="CT97" si="263">CT98/CT99*100</f>
        <v>85.714285714285708</v>
      </c>
      <c r="CU97" s="144">
        <f t="shared" ref="CU97" si="264">CU98/CU99*100</f>
        <v>54.411764705882348</v>
      </c>
      <c r="CV97" s="144">
        <f t="shared" ref="CV97" si="265">CV98/CV99*100</f>
        <v>73.529411764705884</v>
      </c>
      <c r="CW97" s="144">
        <f t="shared" ref="CW97" si="266">CW98/CW99*100</f>
        <v>61.428571428571431</v>
      </c>
      <c r="CX97" s="144">
        <f t="shared" ref="CX97" si="267">CX98/CX99*100</f>
        <v>72.857142857142847</v>
      </c>
      <c r="CY97" s="144">
        <f t="shared" ref="CY97" si="268">CY98/CY99*100</f>
        <v>58.571428571428577</v>
      </c>
      <c r="CZ97" s="144">
        <f t="shared" ref="CZ97" si="269">CZ98/CZ99*100</f>
        <v>51.470588235294116</v>
      </c>
      <c r="DA97" s="144">
        <f t="shared" ref="DA97" si="270">DA98/DA99*100</f>
        <v>50</v>
      </c>
      <c r="DB97" s="144">
        <f t="shared" ref="DB97" si="271">DB98/DB99*100</f>
        <v>21.621621621621621</v>
      </c>
      <c r="DC97" s="144">
        <f t="shared" ref="DC97" si="272">DC98/DC99*100</f>
        <v>48.529411764705884</v>
      </c>
      <c r="DD97" s="144">
        <f t="shared" ref="DD97" si="273">DD98/DD99*100</f>
        <v>73.529411764705884</v>
      </c>
      <c r="DE97" s="144">
        <f t="shared" ref="DE97" si="274">DE98/DE99*100</f>
        <v>65.714285714285708</v>
      </c>
      <c r="DF97" s="144">
        <f t="shared" ref="DF97" si="275">DF98/DF99*100</f>
        <v>67.567567567567565</v>
      </c>
      <c r="DG97" s="144">
        <f t="shared" ref="DG97" si="276">DG98/DG99*100</f>
        <v>70</v>
      </c>
      <c r="DH97" s="144">
        <f t="shared" ref="DH97" si="277">DH98/DH99*100</f>
        <v>38.571428571428577</v>
      </c>
      <c r="DI97" s="144">
        <f t="shared" ref="DI97" si="278">DI98/DI99*100</f>
        <v>44.285714285714285</v>
      </c>
      <c r="DJ97" s="144">
        <f t="shared" ref="DJ97" si="279">DJ98/DJ99*100</f>
        <v>60</v>
      </c>
      <c r="DK97" s="144">
        <f t="shared" ref="DK97" si="280">DK98/DK99*100</f>
        <v>64.705882352941174</v>
      </c>
      <c r="DL97" s="144">
        <f t="shared" ref="DL97" si="281">DL98/DL99*100</f>
        <v>57.352941176470587</v>
      </c>
      <c r="DM97" s="144">
        <f t="shared" ref="DM97" si="282">DM98/DM99*100</f>
        <v>60</v>
      </c>
      <c r="DN97" s="144">
        <f t="shared" ref="DN97" si="283">DN98/DN99*100</f>
        <v>55.882352941176471</v>
      </c>
      <c r="DO97" s="144">
        <f t="shared" ref="DO97" si="284">DO98/DO99*100</f>
        <v>51.470588235294116</v>
      </c>
      <c r="DP97" s="144">
        <f t="shared" ref="DP97" si="285">DP98/DP99*100</f>
        <v>61.764705882352942</v>
      </c>
      <c r="DQ97" s="144">
        <f t="shared" ref="DQ97" si="286">DQ98/DQ99*100</f>
        <v>63.235294117647058</v>
      </c>
      <c r="DR97" s="144">
        <f t="shared" ref="DR97" si="287">DR98/DR99*100</f>
        <v>58.82352941176471</v>
      </c>
      <c r="DS97" s="144">
        <f t="shared" ref="DS97" si="288">DS98/DS99*100</f>
        <v>68.571428571428569</v>
      </c>
      <c r="DT97" s="144">
        <f t="shared" ref="DT97" si="289">DT98/DT99*100</f>
        <v>51.428571428571423</v>
      </c>
      <c r="DU97" s="144">
        <f t="shared" ref="DU97" si="290">DU98/DU99*100</f>
        <v>54.285714285714285</v>
      </c>
      <c r="DV97" s="144">
        <f t="shared" ref="DV97" si="291">DV98/DV99*100</f>
        <v>33.783783783783782</v>
      </c>
      <c r="DW97" s="144">
        <f t="shared" ref="DW97" si="292">DW98/DW99*100</f>
        <v>50</v>
      </c>
      <c r="DX97" s="144">
        <f t="shared" ref="DX97" si="293">DX98/DX99*100</f>
        <v>31.081081081081081</v>
      </c>
      <c r="DY97" s="144">
        <f t="shared" ref="DY97" si="294">DY98/DY99*100</f>
        <v>28.378378378378379</v>
      </c>
      <c r="DZ97" s="144">
        <f t="shared" ref="DZ97" si="295">DZ98/DZ99*100</f>
        <v>28.378378378378379</v>
      </c>
      <c r="EA97" s="144">
        <f t="shared" ref="EA97" si="296">EA98/EA99*100</f>
        <v>55.882352941176471</v>
      </c>
      <c r="EB97" s="144">
        <f t="shared" ref="EB97" si="297">EB98/EB99*100</f>
        <v>38.571428571428577</v>
      </c>
      <c r="EC97" s="144">
        <f t="shared" ref="EC97" si="298">EC98/EC99*100</f>
        <v>42.857142857142854</v>
      </c>
      <c r="ED97" s="144">
        <f t="shared" ref="ED97" si="299">ED98/ED99*100</f>
        <v>57.142857142857139</v>
      </c>
      <c r="EE97" s="144">
        <f t="shared" ref="EE97" si="300">EE98/EE99*100</f>
        <v>62.857142857142854</v>
      </c>
      <c r="EF97" s="144">
        <f t="shared" ref="EF97" si="301">EF98/EF99*100</f>
        <v>45.714285714285715</v>
      </c>
      <c r="EG97" s="144">
        <f t="shared" ref="EG97" si="302">EG98/EG99*100</f>
        <v>44.285714285714285</v>
      </c>
      <c r="EH97" s="144">
        <f t="shared" ref="EH97" si="303">EH98/EH99*100</f>
        <v>44.594594594594597</v>
      </c>
      <c r="EI97" s="144">
        <f t="shared" ref="EI97" si="304">EI98/EI99*100</f>
        <v>41.17647058823529</v>
      </c>
      <c r="EJ97" s="144">
        <f t="shared" ref="EJ97" si="305">EJ98/EJ99*100</f>
        <v>40.277777777777779</v>
      </c>
      <c r="EK97" s="144">
        <f t="shared" ref="EK97" si="306">EK98/EK99*100</f>
        <v>37.142857142857146</v>
      </c>
      <c r="EL97" s="144">
        <f t="shared" ref="EL97" si="307">EL98/EL99*100</f>
        <v>58.571428571428577</v>
      </c>
      <c r="EM97" s="144">
        <f t="shared" ref="EM97" si="308">EM98/EM99*100</f>
        <v>45.714285714285715</v>
      </c>
      <c r="EN97" s="144">
        <f t="shared" ref="EN97" si="309">EN98/EN99*100</f>
        <v>65.714285714285708</v>
      </c>
      <c r="EO97" s="144">
        <f t="shared" ref="EO97" si="310">EO98/EO99*100</f>
        <v>33.82352941176471</v>
      </c>
      <c r="EP97" s="144">
        <f t="shared" ref="EP97" si="311">EP98/EP99*100</f>
        <v>75.714285714285708</v>
      </c>
      <c r="EQ97" s="144">
        <f t="shared" ref="EQ97" si="312">EQ98/EQ99*100</f>
        <v>67.142857142857139</v>
      </c>
      <c r="ER97" s="144">
        <f t="shared" ref="ER97" si="313">ER98/ER99*100</f>
        <v>64.285714285714292</v>
      </c>
      <c r="ES97" s="144">
        <f t="shared" ref="ES97" si="314">ES98/ES99*100</f>
        <v>70</v>
      </c>
      <c r="ET97" s="144">
        <f t="shared" ref="ET97" si="315">ET98/ET99*100</f>
        <v>37.142857142857146</v>
      </c>
      <c r="EU97" s="144">
        <f t="shared" ref="EU97" si="316">EU98/EU99*100</f>
        <v>65.714285714285708</v>
      </c>
      <c r="EV97" s="144">
        <f t="shared" ref="EV97" si="317">EV98/EV99*100</f>
        <v>64.285714285714292</v>
      </c>
      <c r="EW97" s="144">
        <f t="shared" ref="EW97" si="318">EW98/EW99*100</f>
        <v>21.875</v>
      </c>
      <c r="EX97" s="144">
        <f t="shared" ref="EX97" si="319">EX98/EX99*100</f>
        <v>54.6875</v>
      </c>
      <c r="EY97" s="144">
        <f t="shared" ref="EY97" si="320">EY98/EY99*100</f>
        <v>41.935483870967744</v>
      </c>
      <c r="EZ97" s="144">
        <f t="shared" ref="EZ97" si="321">EZ98/EZ99*100</f>
        <v>72.58064516129032</v>
      </c>
      <c r="FA97" s="144">
        <f t="shared" ref="FA97" si="322">FA98/FA99*100</f>
        <v>42.1875</v>
      </c>
      <c r="FB97" s="144">
        <f t="shared" ref="FB97" si="323">FB98/FB99*100</f>
        <v>69.696969696969703</v>
      </c>
      <c r="FC97" s="144">
        <f t="shared" ref="FC97" si="324">FC98/FC99*100</f>
        <v>47.058823529411761</v>
      </c>
      <c r="FD97" s="144">
        <f t="shared" ref="FD97" si="325">FD98/FD99*100</f>
        <v>32.352941176470587</v>
      </c>
      <c r="FE97" s="144">
        <f t="shared" ref="FE97" si="326">FE98/FE99*100</f>
        <v>30.64516129032258</v>
      </c>
      <c r="FF97" s="144">
        <f t="shared" ref="FF97" si="327">FF98/FF99*100</f>
        <v>39.705882352941174</v>
      </c>
      <c r="FG97" s="144">
        <f t="shared" ref="FG97" si="328">FG98/FG99*100</f>
        <v>54.411764705882348</v>
      </c>
      <c r="FH97" s="144">
        <f t="shared" ref="FH97" si="329">FH98/FH99*100</f>
        <v>11.76470588235294</v>
      </c>
      <c r="FI97" s="144">
        <f t="shared" ref="FI97" si="330">FI98/FI99*100</f>
        <v>48.4375</v>
      </c>
      <c r="FJ97" s="144">
        <f t="shared" ref="FJ97" si="331">FJ98/FJ99*100</f>
        <v>25</v>
      </c>
      <c r="FK97" s="144">
        <f t="shared" ref="FK97" si="332">FK98/FK99*100</f>
        <v>32.978723404255319</v>
      </c>
      <c r="FL97" s="144">
        <f t="shared" ref="FL97" si="333">FL98/FL99*100</f>
        <v>28.571428571428569</v>
      </c>
      <c r="FM97" s="144">
        <f t="shared" ref="FM97" si="334">FM98/FM99*100</f>
        <v>66.129032258064512</v>
      </c>
      <c r="FN97" s="144">
        <f t="shared" ref="FN97" si="335">FN98/FN99*100</f>
        <v>45.3125</v>
      </c>
    </row>
    <row r="98" spans="1:170" s="24" customFormat="1" ht="27.75" customHeight="1" x14ac:dyDescent="0.15">
      <c r="A98" s="124"/>
      <c r="B98" s="126" t="s">
        <v>156</v>
      </c>
      <c r="C98" s="125"/>
      <c r="D98" s="127">
        <f>SUM(D36:D96)</f>
        <v>18.5</v>
      </c>
      <c r="E98" s="127">
        <f t="shared" ref="E98:I98" si="336">SUM(E36:E96)</f>
        <v>19.5</v>
      </c>
      <c r="F98" s="127">
        <f t="shared" si="336"/>
        <v>43</v>
      </c>
      <c r="G98" s="127">
        <f t="shared" si="336"/>
        <v>40</v>
      </c>
      <c r="H98" s="127">
        <f t="shared" si="336"/>
        <v>30</v>
      </c>
      <c r="I98" s="127">
        <f t="shared" si="336"/>
        <v>39</v>
      </c>
      <c r="J98" s="127">
        <f t="shared" ref="J98:BU98" si="337">SUM(J36:J96)</f>
        <v>22.5</v>
      </c>
      <c r="K98" s="127">
        <f t="shared" si="337"/>
        <v>11.5</v>
      </c>
      <c r="L98" s="127">
        <f t="shared" si="337"/>
        <v>29.5</v>
      </c>
      <c r="M98" s="127">
        <f t="shared" si="337"/>
        <v>19</v>
      </c>
      <c r="N98" s="127">
        <f t="shared" si="337"/>
        <v>35.5</v>
      </c>
      <c r="O98" s="127">
        <f t="shared" si="337"/>
        <v>30</v>
      </c>
      <c r="P98" s="127">
        <f t="shared" si="337"/>
        <v>32</v>
      </c>
      <c r="Q98" s="127">
        <f t="shared" si="337"/>
        <v>12</v>
      </c>
      <c r="R98" s="127">
        <f t="shared" si="337"/>
        <v>16.5</v>
      </c>
      <c r="S98" s="127">
        <f t="shared" si="337"/>
        <v>14.5</v>
      </c>
      <c r="T98" s="127">
        <f t="shared" si="337"/>
        <v>16</v>
      </c>
      <c r="U98" s="127">
        <f t="shared" si="337"/>
        <v>12</v>
      </c>
      <c r="V98" s="127">
        <f t="shared" si="337"/>
        <v>17</v>
      </c>
      <c r="W98" s="127">
        <f t="shared" si="337"/>
        <v>15</v>
      </c>
      <c r="X98" s="127">
        <f t="shared" si="337"/>
        <v>22.5</v>
      </c>
      <c r="Y98" s="127">
        <f t="shared" si="337"/>
        <v>17.5</v>
      </c>
      <c r="Z98" s="127">
        <f t="shared" si="337"/>
        <v>8</v>
      </c>
      <c r="AA98" s="127">
        <f t="shared" si="337"/>
        <v>15</v>
      </c>
      <c r="AB98" s="127">
        <f t="shared" si="337"/>
        <v>18.5</v>
      </c>
      <c r="AC98" s="127">
        <f t="shared" si="337"/>
        <v>15</v>
      </c>
      <c r="AD98" s="127">
        <f t="shared" si="337"/>
        <v>27.5</v>
      </c>
      <c r="AE98" s="127">
        <f t="shared" si="337"/>
        <v>17</v>
      </c>
      <c r="AF98" s="127">
        <f t="shared" si="337"/>
        <v>14</v>
      </c>
      <c r="AG98" s="127">
        <f t="shared" si="337"/>
        <v>13</v>
      </c>
      <c r="AH98" s="127">
        <f t="shared" si="337"/>
        <v>20</v>
      </c>
      <c r="AI98" s="127">
        <f t="shared" si="337"/>
        <v>7</v>
      </c>
      <c r="AJ98" s="127">
        <f t="shared" si="337"/>
        <v>10.5</v>
      </c>
      <c r="AK98" s="127">
        <f t="shared" si="337"/>
        <v>14</v>
      </c>
      <c r="AL98" s="127">
        <f t="shared" si="337"/>
        <v>12</v>
      </c>
      <c r="AM98" s="127">
        <f t="shared" si="337"/>
        <v>14.5</v>
      </c>
      <c r="AN98" s="127">
        <f t="shared" si="337"/>
        <v>17</v>
      </c>
      <c r="AO98" s="127">
        <f t="shared" si="337"/>
        <v>17.5</v>
      </c>
      <c r="AP98" s="127">
        <f t="shared" si="337"/>
        <v>24.5</v>
      </c>
      <c r="AQ98" s="127">
        <f t="shared" si="337"/>
        <v>21</v>
      </c>
      <c r="AR98" s="127">
        <f t="shared" si="337"/>
        <v>3</v>
      </c>
      <c r="AS98" s="127">
        <f t="shared" si="337"/>
        <v>17.5</v>
      </c>
      <c r="AT98" s="127">
        <f t="shared" si="337"/>
        <v>15.5</v>
      </c>
      <c r="AU98" s="127">
        <f t="shared" si="337"/>
        <v>13.5</v>
      </c>
      <c r="AV98" s="127">
        <f t="shared" si="337"/>
        <v>27.5</v>
      </c>
      <c r="AW98" s="127">
        <f t="shared" si="337"/>
        <v>26</v>
      </c>
      <c r="AX98" s="127">
        <f t="shared" si="337"/>
        <v>18.5</v>
      </c>
      <c r="AY98" s="127">
        <f t="shared" si="337"/>
        <v>13.5</v>
      </c>
      <c r="AZ98" s="127">
        <f t="shared" si="337"/>
        <v>11</v>
      </c>
      <c r="BA98" s="127">
        <f t="shared" si="337"/>
        <v>28</v>
      </c>
      <c r="BB98" s="127">
        <f t="shared" si="337"/>
        <v>20.5</v>
      </c>
      <c r="BC98" s="127">
        <f t="shared" si="337"/>
        <v>15</v>
      </c>
      <c r="BD98" s="127">
        <f t="shared" si="337"/>
        <v>19.5</v>
      </c>
      <c r="BE98" s="127">
        <f t="shared" si="337"/>
        <v>16</v>
      </c>
      <c r="BF98" s="127">
        <f t="shared" si="337"/>
        <v>17</v>
      </c>
      <c r="BG98" s="127">
        <f t="shared" si="337"/>
        <v>20</v>
      </c>
      <c r="BH98" s="127">
        <f t="shared" si="337"/>
        <v>16.5</v>
      </c>
      <c r="BI98" s="127">
        <f t="shared" si="337"/>
        <v>3</v>
      </c>
      <c r="BJ98" s="127">
        <f t="shared" si="337"/>
        <v>21</v>
      </c>
      <c r="BK98" s="127">
        <f t="shared" si="337"/>
        <v>18.5</v>
      </c>
      <c r="BL98" s="127">
        <f t="shared" si="337"/>
        <v>14.5</v>
      </c>
      <c r="BM98" s="127">
        <f t="shared" si="337"/>
        <v>17.5</v>
      </c>
      <c r="BN98" s="127">
        <f t="shared" si="337"/>
        <v>9.5</v>
      </c>
      <c r="BO98" s="127">
        <f t="shared" si="337"/>
        <v>6</v>
      </c>
      <c r="BP98" s="127">
        <f t="shared" si="337"/>
        <v>18.5</v>
      </c>
      <c r="BQ98" s="127">
        <f t="shared" si="337"/>
        <v>22</v>
      </c>
      <c r="BR98" s="127">
        <f t="shared" si="337"/>
        <v>14</v>
      </c>
      <c r="BS98" s="127">
        <f t="shared" si="337"/>
        <v>18</v>
      </c>
      <c r="BT98" s="127">
        <f t="shared" si="337"/>
        <v>18.5</v>
      </c>
      <c r="BU98" s="127">
        <f t="shared" si="337"/>
        <v>15.5</v>
      </c>
      <c r="BV98" s="127">
        <f t="shared" ref="BV98:EG98" si="338">SUM(BV36:BV96)</f>
        <v>19</v>
      </c>
      <c r="BW98" s="127">
        <f t="shared" si="338"/>
        <v>18</v>
      </c>
      <c r="BX98" s="127">
        <f t="shared" si="338"/>
        <v>12</v>
      </c>
      <c r="BY98" s="127">
        <f t="shared" si="338"/>
        <v>21</v>
      </c>
      <c r="BZ98" s="127">
        <f t="shared" si="338"/>
        <v>17.5</v>
      </c>
      <c r="CA98" s="127">
        <f t="shared" si="338"/>
        <v>20.5</v>
      </c>
      <c r="CB98" s="127">
        <f t="shared" si="338"/>
        <v>16</v>
      </c>
      <c r="CC98" s="127">
        <f t="shared" si="338"/>
        <v>3</v>
      </c>
      <c r="CD98" s="127">
        <f t="shared" si="338"/>
        <v>15.5</v>
      </c>
      <c r="CE98" s="127">
        <f t="shared" si="338"/>
        <v>17</v>
      </c>
      <c r="CF98" s="127">
        <f t="shared" si="338"/>
        <v>6.5</v>
      </c>
      <c r="CG98" s="127">
        <f t="shared" si="338"/>
        <v>29</v>
      </c>
      <c r="CH98" s="127">
        <f t="shared" si="338"/>
        <v>30</v>
      </c>
      <c r="CI98" s="127">
        <f t="shared" si="338"/>
        <v>13.5</v>
      </c>
      <c r="CJ98" s="127">
        <f t="shared" si="338"/>
        <v>17.5</v>
      </c>
      <c r="CK98" s="127">
        <f t="shared" si="338"/>
        <v>14</v>
      </c>
      <c r="CL98" s="127">
        <f t="shared" si="338"/>
        <v>17.5</v>
      </c>
      <c r="CM98" s="127">
        <f t="shared" si="338"/>
        <v>20</v>
      </c>
      <c r="CN98" s="127">
        <f t="shared" si="338"/>
        <v>15.5</v>
      </c>
      <c r="CO98" s="127">
        <f t="shared" si="338"/>
        <v>24</v>
      </c>
      <c r="CP98" s="127">
        <f t="shared" si="338"/>
        <v>13</v>
      </c>
      <c r="CQ98" s="127">
        <f t="shared" si="338"/>
        <v>23</v>
      </c>
      <c r="CR98" s="127">
        <f t="shared" si="338"/>
        <v>11.5</v>
      </c>
      <c r="CS98" s="127">
        <f t="shared" si="338"/>
        <v>17</v>
      </c>
      <c r="CT98" s="127">
        <f t="shared" si="338"/>
        <v>30</v>
      </c>
      <c r="CU98" s="127">
        <f t="shared" si="338"/>
        <v>18.5</v>
      </c>
      <c r="CV98" s="127">
        <f t="shared" si="338"/>
        <v>25</v>
      </c>
      <c r="CW98" s="127">
        <f t="shared" si="338"/>
        <v>21.5</v>
      </c>
      <c r="CX98" s="127">
        <f t="shared" si="338"/>
        <v>25.5</v>
      </c>
      <c r="CY98" s="127">
        <f t="shared" si="338"/>
        <v>20.5</v>
      </c>
      <c r="CZ98" s="127">
        <f t="shared" si="338"/>
        <v>17.5</v>
      </c>
      <c r="DA98" s="127">
        <f t="shared" si="338"/>
        <v>17.5</v>
      </c>
      <c r="DB98" s="127">
        <f t="shared" si="338"/>
        <v>8</v>
      </c>
      <c r="DC98" s="127">
        <f t="shared" si="338"/>
        <v>16.5</v>
      </c>
      <c r="DD98" s="127">
        <f t="shared" si="338"/>
        <v>25</v>
      </c>
      <c r="DE98" s="127">
        <f t="shared" si="338"/>
        <v>23</v>
      </c>
      <c r="DF98" s="127">
        <f t="shared" si="338"/>
        <v>25</v>
      </c>
      <c r="DG98" s="127">
        <f t="shared" si="338"/>
        <v>24.5</v>
      </c>
      <c r="DH98" s="127">
        <f t="shared" si="338"/>
        <v>13.5</v>
      </c>
      <c r="DI98" s="127">
        <f t="shared" si="338"/>
        <v>15.5</v>
      </c>
      <c r="DJ98" s="127">
        <f t="shared" si="338"/>
        <v>21</v>
      </c>
      <c r="DK98" s="127">
        <f t="shared" si="338"/>
        <v>22</v>
      </c>
      <c r="DL98" s="127">
        <f t="shared" si="338"/>
        <v>19.5</v>
      </c>
      <c r="DM98" s="127">
        <f t="shared" si="338"/>
        <v>21</v>
      </c>
      <c r="DN98" s="127">
        <f t="shared" si="338"/>
        <v>19</v>
      </c>
      <c r="DO98" s="127">
        <f t="shared" si="338"/>
        <v>17.5</v>
      </c>
      <c r="DP98" s="127">
        <f t="shared" si="338"/>
        <v>21</v>
      </c>
      <c r="DQ98" s="127">
        <f t="shared" si="338"/>
        <v>21.5</v>
      </c>
      <c r="DR98" s="127">
        <f t="shared" si="338"/>
        <v>20</v>
      </c>
      <c r="DS98" s="127">
        <f t="shared" si="338"/>
        <v>24</v>
      </c>
      <c r="DT98" s="127">
        <f t="shared" si="338"/>
        <v>18</v>
      </c>
      <c r="DU98" s="127">
        <f t="shared" si="338"/>
        <v>19</v>
      </c>
      <c r="DV98" s="127">
        <f t="shared" si="338"/>
        <v>12.5</v>
      </c>
      <c r="DW98" s="127">
        <f t="shared" si="338"/>
        <v>17</v>
      </c>
      <c r="DX98" s="127">
        <f t="shared" si="338"/>
        <v>11.5</v>
      </c>
      <c r="DY98" s="127">
        <f t="shared" si="338"/>
        <v>10.5</v>
      </c>
      <c r="DZ98" s="127">
        <f t="shared" si="338"/>
        <v>10.5</v>
      </c>
      <c r="EA98" s="127">
        <f t="shared" si="338"/>
        <v>19</v>
      </c>
      <c r="EB98" s="127">
        <f t="shared" si="338"/>
        <v>13.5</v>
      </c>
      <c r="EC98" s="127">
        <f t="shared" si="338"/>
        <v>15</v>
      </c>
      <c r="ED98" s="127">
        <f t="shared" si="338"/>
        <v>20</v>
      </c>
      <c r="EE98" s="127">
        <f t="shared" si="338"/>
        <v>22</v>
      </c>
      <c r="EF98" s="127">
        <f t="shared" si="338"/>
        <v>16</v>
      </c>
      <c r="EG98" s="127">
        <f t="shared" si="338"/>
        <v>15.5</v>
      </c>
      <c r="EH98" s="127">
        <f t="shared" ref="EH98:FN98" si="339">SUM(EH36:EH96)</f>
        <v>16.5</v>
      </c>
      <c r="EI98" s="127">
        <f t="shared" si="339"/>
        <v>14</v>
      </c>
      <c r="EJ98" s="127">
        <f t="shared" si="339"/>
        <v>14.5</v>
      </c>
      <c r="EK98" s="127">
        <f t="shared" si="339"/>
        <v>13</v>
      </c>
      <c r="EL98" s="127">
        <f t="shared" si="339"/>
        <v>20.5</v>
      </c>
      <c r="EM98" s="127">
        <f t="shared" si="339"/>
        <v>16</v>
      </c>
      <c r="EN98" s="127">
        <f t="shared" si="339"/>
        <v>23</v>
      </c>
      <c r="EO98" s="127">
        <f t="shared" si="339"/>
        <v>11.5</v>
      </c>
      <c r="EP98" s="127">
        <f t="shared" si="339"/>
        <v>26.5</v>
      </c>
      <c r="EQ98" s="127">
        <f t="shared" si="339"/>
        <v>23.5</v>
      </c>
      <c r="ER98" s="127">
        <f t="shared" si="339"/>
        <v>22.5</v>
      </c>
      <c r="ES98" s="127">
        <f t="shared" si="339"/>
        <v>24.5</v>
      </c>
      <c r="ET98" s="127">
        <f t="shared" si="339"/>
        <v>13</v>
      </c>
      <c r="EU98" s="127">
        <f t="shared" si="339"/>
        <v>23</v>
      </c>
      <c r="EV98" s="127">
        <f t="shared" si="339"/>
        <v>22.5</v>
      </c>
      <c r="EW98" s="127">
        <f t="shared" si="339"/>
        <v>7</v>
      </c>
      <c r="EX98" s="127">
        <f t="shared" si="339"/>
        <v>17.5</v>
      </c>
      <c r="EY98" s="127">
        <f t="shared" si="339"/>
        <v>13</v>
      </c>
      <c r="EZ98" s="127">
        <f t="shared" si="339"/>
        <v>22.5</v>
      </c>
      <c r="FA98" s="127">
        <f t="shared" si="339"/>
        <v>13.5</v>
      </c>
      <c r="FB98" s="127">
        <f t="shared" si="339"/>
        <v>23</v>
      </c>
      <c r="FC98" s="127">
        <f t="shared" si="339"/>
        <v>16</v>
      </c>
      <c r="FD98" s="127">
        <f t="shared" si="339"/>
        <v>11</v>
      </c>
      <c r="FE98" s="127">
        <f t="shared" si="339"/>
        <v>9.5</v>
      </c>
      <c r="FF98" s="127">
        <f t="shared" si="339"/>
        <v>13.5</v>
      </c>
      <c r="FG98" s="127">
        <f t="shared" si="339"/>
        <v>18.5</v>
      </c>
      <c r="FH98" s="127">
        <f t="shared" si="339"/>
        <v>4</v>
      </c>
      <c r="FI98" s="127">
        <f t="shared" si="339"/>
        <v>15.5</v>
      </c>
      <c r="FJ98" s="127">
        <f t="shared" si="339"/>
        <v>8.5</v>
      </c>
      <c r="FK98" s="127">
        <f t="shared" si="339"/>
        <v>15.5</v>
      </c>
      <c r="FL98" s="127">
        <f t="shared" si="339"/>
        <v>12</v>
      </c>
      <c r="FM98" s="127">
        <f t="shared" si="339"/>
        <v>20.5</v>
      </c>
      <c r="FN98" s="127">
        <f t="shared" si="339"/>
        <v>14.5</v>
      </c>
    </row>
    <row r="99" spans="1:170" s="24" customFormat="1" ht="27.75" customHeight="1" x14ac:dyDescent="0.15">
      <c r="A99" s="124"/>
      <c r="B99" s="126" t="s">
        <v>157</v>
      </c>
      <c r="C99" s="125"/>
      <c r="D99" s="37">
        <f>COUNT(D36:D96)</f>
        <v>49</v>
      </c>
      <c r="E99" s="37">
        <f t="shared" ref="E99:I99" si="340">COUNT(E36:E96)</f>
        <v>49</v>
      </c>
      <c r="F99" s="37">
        <f t="shared" si="340"/>
        <v>47</v>
      </c>
      <c r="G99" s="37">
        <f t="shared" si="340"/>
        <v>48</v>
      </c>
      <c r="H99" s="37">
        <f t="shared" si="340"/>
        <v>48</v>
      </c>
      <c r="I99" s="37">
        <f t="shared" si="340"/>
        <v>41</v>
      </c>
      <c r="J99" s="37">
        <f t="shared" ref="J99:BU99" si="341">COUNT(J36:J96)</f>
        <v>40</v>
      </c>
      <c r="K99" s="37">
        <f t="shared" si="341"/>
        <v>41</v>
      </c>
      <c r="L99" s="37">
        <f t="shared" si="341"/>
        <v>41</v>
      </c>
      <c r="M99" s="37">
        <f t="shared" si="341"/>
        <v>41</v>
      </c>
      <c r="N99" s="37">
        <f t="shared" si="341"/>
        <v>42</v>
      </c>
      <c r="O99" s="37">
        <f t="shared" si="341"/>
        <v>40</v>
      </c>
      <c r="P99" s="37">
        <f t="shared" si="341"/>
        <v>40</v>
      </c>
      <c r="Q99" s="37">
        <f t="shared" si="341"/>
        <v>40</v>
      </c>
      <c r="R99" s="37">
        <f t="shared" si="341"/>
        <v>40</v>
      </c>
      <c r="S99" s="37">
        <f t="shared" si="341"/>
        <v>40</v>
      </c>
      <c r="T99" s="37">
        <f t="shared" si="341"/>
        <v>40</v>
      </c>
      <c r="U99" s="37">
        <f t="shared" si="341"/>
        <v>40</v>
      </c>
      <c r="V99" s="37">
        <f t="shared" si="341"/>
        <v>40</v>
      </c>
      <c r="W99" s="37">
        <f t="shared" si="341"/>
        <v>40</v>
      </c>
      <c r="X99" s="37">
        <f t="shared" si="341"/>
        <v>40</v>
      </c>
      <c r="Y99" s="37">
        <f t="shared" si="341"/>
        <v>40</v>
      </c>
      <c r="Z99" s="37">
        <f t="shared" si="341"/>
        <v>40</v>
      </c>
      <c r="AA99" s="37">
        <f t="shared" si="341"/>
        <v>40</v>
      </c>
      <c r="AB99" s="37">
        <f t="shared" si="341"/>
        <v>40</v>
      </c>
      <c r="AC99" s="37">
        <f t="shared" si="341"/>
        <v>40</v>
      </c>
      <c r="AD99" s="37">
        <f t="shared" si="341"/>
        <v>42</v>
      </c>
      <c r="AE99" s="37">
        <f t="shared" si="341"/>
        <v>39</v>
      </c>
      <c r="AF99" s="37">
        <f t="shared" si="341"/>
        <v>40</v>
      </c>
      <c r="AG99" s="37">
        <f t="shared" si="341"/>
        <v>40</v>
      </c>
      <c r="AH99" s="37">
        <f t="shared" si="341"/>
        <v>39</v>
      </c>
      <c r="AI99" s="37">
        <f t="shared" si="341"/>
        <v>42</v>
      </c>
      <c r="AJ99" s="37">
        <f t="shared" si="341"/>
        <v>42</v>
      </c>
      <c r="AK99" s="37">
        <f t="shared" si="341"/>
        <v>40</v>
      </c>
      <c r="AL99" s="37">
        <f t="shared" si="341"/>
        <v>40</v>
      </c>
      <c r="AM99" s="37">
        <f t="shared" si="341"/>
        <v>40</v>
      </c>
      <c r="AN99" s="37">
        <f t="shared" si="341"/>
        <v>41</v>
      </c>
      <c r="AO99" s="37">
        <f t="shared" si="341"/>
        <v>39</v>
      </c>
      <c r="AP99" s="37">
        <f t="shared" si="341"/>
        <v>40</v>
      </c>
      <c r="AQ99" s="37">
        <f t="shared" si="341"/>
        <v>42</v>
      </c>
      <c r="AR99" s="37">
        <f t="shared" si="341"/>
        <v>44</v>
      </c>
      <c r="AS99" s="37">
        <f t="shared" si="341"/>
        <v>39</v>
      </c>
      <c r="AT99" s="37">
        <f t="shared" si="341"/>
        <v>39</v>
      </c>
      <c r="AU99" s="37">
        <f t="shared" si="341"/>
        <v>40</v>
      </c>
      <c r="AV99" s="37">
        <f t="shared" si="341"/>
        <v>40</v>
      </c>
      <c r="AW99" s="37">
        <f t="shared" si="341"/>
        <v>40</v>
      </c>
      <c r="AX99" s="37">
        <f t="shared" si="341"/>
        <v>40</v>
      </c>
      <c r="AY99" s="37">
        <f t="shared" si="341"/>
        <v>40</v>
      </c>
      <c r="AZ99" s="37">
        <f t="shared" si="341"/>
        <v>40</v>
      </c>
      <c r="BA99" s="37">
        <f t="shared" si="341"/>
        <v>40</v>
      </c>
      <c r="BB99" s="37">
        <f t="shared" si="341"/>
        <v>40</v>
      </c>
      <c r="BC99" s="37">
        <f t="shared" si="341"/>
        <v>39</v>
      </c>
      <c r="BD99" s="37">
        <f t="shared" si="341"/>
        <v>43</v>
      </c>
      <c r="BE99" s="37">
        <f t="shared" si="341"/>
        <v>40</v>
      </c>
      <c r="BF99" s="37">
        <f t="shared" si="341"/>
        <v>39</v>
      </c>
      <c r="BG99" s="37">
        <f t="shared" si="341"/>
        <v>40</v>
      </c>
      <c r="BH99" s="37">
        <f t="shared" si="341"/>
        <v>40</v>
      </c>
      <c r="BI99" s="37">
        <f t="shared" si="341"/>
        <v>45</v>
      </c>
      <c r="BJ99" s="37">
        <f t="shared" si="341"/>
        <v>43</v>
      </c>
      <c r="BK99" s="37">
        <f t="shared" si="341"/>
        <v>40</v>
      </c>
      <c r="BL99" s="37">
        <f t="shared" si="341"/>
        <v>40</v>
      </c>
      <c r="BM99" s="37">
        <f t="shared" si="341"/>
        <v>40</v>
      </c>
      <c r="BN99" s="37">
        <f t="shared" si="341"/>
        <v>40</v>
      </c>
      <c r="BO99" s="37">
        <f t="shared" si="341"/>
        <v>45</v>
      </c>
      <c r="BP99" s="37">
        <f t="shared" si="341"/>
        <v>40</v>
      </c>
      <c r="BQ99" s="37">
        <f t="shared" si="341"/>
        <v>40</v>
      </c>
      <c r="BR99" s="37">
        <f t="shared" si="341"/>
        <v>40</v>
      </c>
      <c r="BS99" s="37">
        <f t="shared" si="341"/>
        <v>41</v>
      </c>
      <c r="BT99" s="37">
        <f t="shared" si="341"/>
        <v>40</v>
      </c>
      <c r="BU99" s="37">
        <f t="shared" si="341"/>
        <v>42</v>
      </c>
      <c r="BV99" s="37">
        <f t="shared" ref="BV99:EG99" si="342">COUNT(BV36:BV96)</f>
        <v>39</v>
      </c>
      <c r="BW99" s="37">
        <f t="shared" si="342"/>
        <v>40</v>
      </c>
      <c r="BX99" s="37">
        <f t="shared" si="342"/>
        <v>40</v>
      </c>
      <c r="BY99" s="37">
        <f t="shared" si="342"/>
        <v>40</v>
      </c>
      <c r="BZ99" s="37">
        <f t="shared" si="342"/>
        <v>40</v>
      </c>
      <c r="CA99" s="37">
        <f t="shared" si="342"/>
        <v>44</v>
      </c>
      <c r="CB99" s="37">
        <f t="shared" si="342"/>
        <v>39</v>
      </c>
      <c r="CC99" s="37">
        <f t="shared" si="342"/>
        <v>45</v>
      </c>
      <c r="CD99" s="37">
        <f t="shared" si="342"/>
        <v>41</v>
      </c>
      <c r="CE99" s="37">
        <f t="shared" si="342"/>
        <v>42</v>
      </c>
      <c r="CF99" s="37">
        <f t="shared" si="342"/>
        <v>45</v>
      </c>
      <c r="CG99" s="37">
        <f t="shared" si="342"/>
        <v>37</v>
      </c>
      <c r="CH99" s="37">
        <f t="shared" si="342"/>
        <v>35</v>
      </c>
      <c r="CI99" s="37">
        <f t="shared" si="342"/>
        <v>35</v>
      </c>
      <c r="CJ99" s="37">
        <f t="shared" si="342"/>
        <v>35</v>
      </c>
      <c r="CK99" s="37">
        <f t="shared" si="342"/>
        <v>35</v>
      </c>
      <c r="CL99" s="37">
        <f t="shared" si="342"/>
        <v>35</v>
      </c>
      <c r="CM99" s="37">
        <f t="shared" si="342"/>
        <v>35</v>
      </c>
      <c r="CN99" s="37">
        <f t="shared" si="342"/>
        <v>35</v>
      </c>
      <c r="CO99" s="37">
        <f t="shared" si="342"/>
        <v>35</v>
      </c>
      <c r="CP99" s="37">
        <f t="shared" si="342"/>
        <v>35</v>
      </c>
      <c r="CQ99" s="37">
        <f t="shared" si="342"/>
        <v>35</v>
      </c>
      <c r="CR99" s="37">
        <f t="shared" si="342"/>
        <v>35</v>
      </c>
      <c r="CS99" s="37">
        <f t="shared" si="342"/>
        <v>35</v>
      </c>
      <c r="CT99" s="37">
        <f t="shared" si="342"/>
        <v>35</v>
      </c>
      <c r="CU99" s="37">
        <f t="shared" si="342"/>
        <v>34</v>
      </c>
      <c r="CV99" s="37">
        <f t="shared" si="342"/>
        <v>34</v>
      </c>
      <c r="CW99" s="37">
        <f t="shared" si="342"/>
        <v>35</v>
      </c>
      <c r="CX99" s="37">
        <f t="shared" si="342"/>
        <v>35</v>
      </c>
      <c r="CY99" s="37">
        <f t="shared" si="342"/>
        <v>35</v>
      </c>
      <c r="CZ99" s="37">
        <f t="shared" si="342"/>
        <v>34</v>
      </c>
      <c r="DA99" s="37">
        <f t="shared" si="342"/>
        <v>35</v>
      </c>
      <c r="DB99" s="37">
        <f t="shared" si="342"/>
        <v>37</v>
      </c>
      <c r="DC99" s="37">
        <f t="shared" si="342"/>
        <v>34</v>
      </c>
      <c r="DD99" s="37">
        <f t="shared" si="342"/>
        <v>34</v>
      </c>
      <c r="DE99" s="37">
        <f t="shared" si="342"/>
        <v>35</v>
      </c>
      <c r="DF99" s="37">
        <f t="shared" si="342"/>
        <v>37</v>
      </c>
      <c r="DG99" s="37">
        <f t="shared" si="342"/>
        <v>35</v>
      </c>
      <c r="DH99" s="37">
        <f t="shared" si="342"/>
        <v>35</v>
      </c>
      <c r="DI99" s="37">
        <f t="shared" si="342"/>
        <v>35</v>
      </c>
      <c r="DJ99" s="37">
        <f t="shared" si="342"/>
        <v>35</v>
      </c>
      <c r="DK99" s="37">
        <f t="shared" si="342"/>
        <v>34</v>
      </c>
      <c r="DL99" s="37">
        <f t="shared" si="342"/>
        <v>34</v>
      </c>
      <c r="DM99" s="37">
        <f t="shared" si="342"/>
        <v>35</v>
      </c>
      <c r="DN99" s="37">
        <f t="shared" si="342"/>
        <v>34</v>
      </c>
      <c r="DO99" s="37">
        <f t="shared" si="342"/>
        <v>34</v>
      </c>
      <c r="DP99" s="37">
        <f t="shared" si="342"/>
        <v>34</v>
      </c>
      <c r="DQ99" s="37">
        <f t="shared" si="342"/>
        <v>34</v>
      </c>
      <c r="DR99" s="37">
        <f t="shared" si="342"/>
        <v>34</v>
      </c>
      <c r="DS99" s="37">
        <f t="shared" si="342"/>
        <v>35</v>
      </c>
      <c r="DT99" s="37">
        <f t="shared" si="342"/>
        <v>35</v>
      </c>
      <c r="DU99" s="37">
        <f t="shared" si="342"/>
        <v>35</v>
      </c>
      <c r="DV99" s="37">
        <f t="shared" si="342"/>
        <v>37</v>
      </c>
      <c r="DW99" s="37">
        <f t="shared" si="342"/>
        <v>34</v>
      </c>
      <c r="DX99" s="37">
        <f t="shared" si="342"/>
        <v>37</v>
      </c>
      <c r="DY99" s="37">
        <f t="shared" si="342"/>
        <v>37</v>
      </c>
      <c r="DZ99" s="37">
        <f t="shared" si="342"/>
        <v>37</v>
      </c>
      <c r="EA99" s="37">
        <f t="shared" si="342"/>
        <v>34</v>
      </c>
      <c r="EB99" s="37">
        <f t="shared" si="342"/>
        <v>35</v>
      </c>
      <c r="EC99" s="37">
        <f t="shared" si="342"/>
        <v>35</v>
      </c>
      <c r="ED99" s="37">
        <f t="shared" si="342"/>
        <v>35</v>
      </c>
      <c r="EE99" s="37">
        <f t="shared" si="342"/>
        <v>35</v>
      </c>
      <c r="EF99" s="37">
        <f t="shared" si="342"/>
        <v>35</v>
      </c>
      <c r="EG99" s="37">
        <f t="shared" si="342"/>
        <v>35</v>
      </c>
      <c r="EH99" s="37">
        <f t="shared" ref="EH99:FN99" si="343">COUNT(EH36:EH96)</f>
        <v>37</v>
      </c>
      <c r="EI99" s="37">
        <f t="shared" si="343"/>
        <v>34</v>
      </c>
      <c r="EJ99" s="37">
        <f t="shared" si="343"/>
        <v>36</v>
      </c>
      <c r="EK99" s="37">
        <f t="shared" si="343"/>
        <v>35</v>
      </c>
      <c r="EL99" s="37">
        <f t="shared" si="343"/>
        <v>35</v>
      </c>
      <c r="EM99" s="37">
        <f t="shared" si="343"/>
        <v>35</v>
      </c>
      <c r="EN99" s="37">
        <f t="shared" si="343"/>
        <v>35</v>
      </c>
      <c r="EO99" s="37">
        <f t="shared" si="343"/>
        <v>34</v>
      </c>
      <c r="EP99" s="37">
        <f t="shared" si="343"/>
        <v>35</v>
      </c>
      <c r="EQ99" s="37">
        <f t="shared" si="343"/>
        <v>35</v>
      </c>
      <c r="ER99" s="37">
        <f t="shared" si="343"/>
        <v>35</v>
      </c>
      <c r="ES99" s="37">
        <f t="shared" si="343"/>
        <v>35</v>
      </c>
      <c r="ET99" s="37">
        <f t="shared" si="343"/>
        <v>35</v>
      </c>
      <c r="EU99" s="37">
        <f t="shared" si="343"/>
        <v>35</v>
      </c>
      <c r="EV99" s="37">
        <f t="shared" si="343"/>
        <v>35</v>
      </c>
      <c r="EW99" s="37">
        <f t="shared" si="343"/>
        <v>32</v>
      </c>
      <c r="EX99" s="37">
        <f t="shared" si="343"/>
        <v>32</v>
      </c>
      <c r="EY99" s="37">
        <f t="shared" si="343"/>
        <v>31</v>
      </c>
      <c r="EZ99" s="37">
        <f t="shared" si="343"/>
        <v>31</v>
      </c>
      <c r="FA99" s="37">
        <f t="shared" si="343"/>
        <v>32</v>
      </c>
      <c r="FB99" s="37">
        <f t="shared" si="343"/>
        <v>33</v>
      </c>
      <c r="FC99" s="37">
        <f t="shared" si="343"/>
        <v>34</v>
      </c>
      <c r="FD99" s="37">
        <f t="shared" si="343"/>
        <v>34</v>
      </c>
      <c r="FE99" s="37">
        <f t="shared" si="343"/>
        <v>31</v>
      </c>
      <c r="FF99" s="37">
        <f t="shared" si="343"/>
        <v>34</v>
      </c>
      <c r="FG99" s="37">
        <f t="shared" si="343"/>
        <v>34</v>
      </c>
      <c r="FH99" s="37">
        <f t="shared" si="343"/>
        <v>34</v>
      </c>
      <c r="FI99" s="37">
        <f t="shared" si="343"/>
        <v>32</v>
      </c>
      <c r="FJ99" s="37">
        <f t="shared" si="343"/>
        <v>34</v>
      </c>
      <c r="FK99" s="37">
        <f t="shared" si="343"/>
        <v>47</v>
      </c>
      <c r="FL99" s="37">
        <f t="shared" si="343"/>
        <v>42</v>
      </c>
      <c r="FM99" s="37">
        <f t="shared" si="343"/>
        <v>31</v>
      </c>
      <c r="FN99" s="37">
        <f t="shared" si="343"/>
        <v>32</v>
      </c>
    </row>
    <row r="100" spans="1:170" s="10" customFormat="1" ht="45.75" customHeight="1" x14ac:dyDescent="0.15">
      <c r="A100" s="36" t="s">
        <v>98</v>
      </c>
      <c r="B100" s="234" t="s">
        <v>99</v>
      </c>
      <c r="C100" s="234"/>
      <c r="D100" s="29" t="s">
        <v>5</v>
      </c>
      <c r="E100" s="29" t="s">
        <v>5</v>
      </c>
      <c r="F100" s="29" t="s">
        <v>5</v>
      </c>
      <c r="G100" s="29" t="s">
        <v>5</v>
      </c>
      <c r="H100" s="29" t="s">
        <v>5</v>
      </c>
      <c r="I100" s="29" t="s">
        <v>5</v>
      </c>
      <c r="J100" s="29" t="s">
        <v>5</v>
      </c>
      <c r="K100" s="29" t="s">
        <v>5</v>
      </c>
      <c r="L100" s="29" t="s">
        <v>5</v>
      </c>
      <c r="M100" s="29" t="s">
        <v>5</v>
      </c>
      <c r="N100" s="29" t="s">
        <v>5</v>
      </c>
      <c r="O100" s="29" t="s">
        <v>5</v>
      </c>
      <c r="P100" s="29" t="s">
        <v>5</v>
      </c>
      <c r="Q100" s="29" t="s">
        <v>5</v>
      </c>
      <c r="R100" s="29" t="s">
        <v>5</v>
      </c>
      <c r="S100" s="29" t="s">
        <v>5</v>
      </c>
      <c r="T100" s="29" t="s">
        <v>5</v>
      </c>
      <c r="U100" s="29" t="s">
        <v>5</v>
      </c>
      <c r="V100" s="29" t="s">
        <v>5</v>
      </c>
      <c r="W100" s="29" t="s">
        <v>5</v>
      </c>
      <c r="X100" s="29" t="s">
        <v>5</v>
      </c>
      <c r="Y100" s="29" t="s">
        <v>5</v>
      </c>
      <c r="Z100" s="29" t="s">
        <v>5</v>
      </c>
      <c r="AA100" s="29" t="s">
        <v>5</v>
      </c>
      <c r="AB100" s="29" t="s">
        <v>5</v>
      </c>
      <c r="AC100" s="29" t="s">
        <v>5</v>
      </c>
      <c r="AD100" s="29" t="s">
        <v>5</v>
      </c>
      <c r="AE100" s="29" t="s">
        <v>5</v>
      </c>
      <c r="AF100" s="29" t="s">
        <v>5</v>
      </c>
      <c r="AG100" s="29" t="s">
        <v>5</v>
      </c>
      <c r="AH100" s="29" t="s">
        <v>5</v>
      </c>
      <c r="AI100" s="29" t="s">
        <v>5</v>
      </c>
      <c r="AJ100" s="29" t="s">
        <v>5</v>
      </c>
      <c r="AK100" s="29" t="s">
        <v>5</v>
      </c>
      <c r="AL100" s="29" t="s">
        <v>5</v>
      </c>
      <c r="AM100" s="29" t="s">
        <v>5</v>
      </c>
      <c r="AN100" s="29" t="s">
        <v>5</v>
      </c>
      <c r="AO100" s="29" t="s">
        <v>5</v>
      </c>
      <c r="AP100" s="29" t="s">
        <v>5</v>
      </c>
      <c r="AQ100" s="29" t="s">
        <v>5</v>
      </c>
      <c r="AR100" s="29" t="s">
        <v>5</v>
      </c>
      <c r="AS100" s="29" t="s">
        <v>5</v>
      </c>
      <c r="AT100" s="29" t="s">
        <v>5</v>
      </c>
      <c r="AU100" s="29" t="s">
        <v>5</v>
      </c>
      <c r="AV100" s="29" t="s">
        <v>5</v>
      </c>
      <c r="AW100" s="29" t="s">
        <v>5</v>
      </c>
      <c r="AX100" s="29" t="s">
        <v>5</v>
      </c>
      <c r="AY100" s="29" t="s">
        <v>5</v>
      </c>
      <c r="AZ100" s="29" t="s">
        <v>5</v>
      </c>
      <c r="BA100" s="29" t="s">
        <v>5</v>
      </c>
      <c r="BB100" s="29" t="s">
        <v>5</v>
      </c>
      <c r="BC100" s="29" t="s">
        <v>5</v>
      </c>
      <c r="BD100" s="29" t="s">
        <v>5</v>
      </c>
      <c r="BE100" s="29" t="s">
        <v>5</v>
      </c>
      <c r="BF100" s="29" t="s">
        <v>5</v>
      </c>
      <c r="BG100" s="29" t="s">
        <v>5</v>
      </c>
      <c r="BH100" s="29" t="s">
        <v>5</v>
      </c>
      <c r="BI100" s="29" t="s">
        <v>5</v>
      </c>
      <c r="BJ100" s="29" t="s">
        <v>5</v>
      </c>
      <c r="BK100" s="29" t="s">
        <v>5</v>
      </c>
      <c r="BL100" s="29" t="s">
        <v>5</v>
      </c>
      <c r="BM100" s="29" t="s">
        <v>5</v>
      </c>
      <c r="BN100" s="29" t="s">
        <v>5</v>
      </c>
      <c r="BO100" s="29" t="s">
        <v>5</v>
      </c>
      <c r="BP100" s="29" t="s">
        <v>5</v>
      </c>
      <c r="BQ100" s="29" t="s">
        <v>5</v>
      </c>
      <c r="BR100" s="29" t="s">
        <v>5</v>
      </c>
      <c r="BS100" s="29" t="s">
        <v>5</v>
      </c>
      <c r="BT100" s="29" t="s">
        <v>5</v>
      </c>
      <c r="BU100" s="29" t="s">
        <v>5</v>
      </c>
      <c r="BV100" s="29" t="s">
        <v>5</v>
      </c>
      <c r="BW100" s="29" t="s">
        <v>5</v>
      </c>
      <c r="BX100" s="29" t="s">
        <v>5</v>
      </c>
      <c r="BY100" s="29" t="s">
        <v>5</v>
      </c>
      <c r="BZ100" s="29" t="s">
        <v>5</v>
      </c>
      <c r="CA100" s="29" t="s">
        <v>5</v>
      </c>
      <c r="CB100" s="29" t="s">
        <v>5</v>
      </c>
      <c r="CC100" s="29" t="s">
        <v>5</v>
      </c>
      <c r="CD100" s="29" t="s">
        <v>5</v>
      </c>
      <c r="CE100" s="29" t="s">
        <v>5</v>
      </c>
      <c r="CF100" s="29" t="s">
        <v>5</v>
      </c>
      <c r="CG100" s="29" t="s">
        <v>5</v>
      </c>
      <c r="CH100" s="29" t="s">
        <v>5</v>
      </c>
      <c r="CI100" s="29" t="s">
        <v>5</v>
      </c>
      <c r="CJ100" s="29" t="s">
        <v>5</v>
      </c>
      <c r="CK100" s="29" t="s">
        <v>5</v>
      </c>
      <c r="CL100" s="29" t="s">
        <v>5</v>
      </c>
      <c r="CM100" s="29" t="s">
        <v>5</v>
      </c>
      <c r="CN100" s="29" t="s">
        <v>5</v>
      </c>
      <c r="CO100" s="29" t="s">
        <v>5</v>
      </c>
      <c r="CP100" s="29" t="s">
        <v>5</v>
      </c>
      <c r="CQ100" s="29" t="s">
        <v>5</v>
      </c>
      <c r="CR100" s="29" t="s">
        <v>5</v>
      </c>
      <c r="CS100" s="29" t="s">
        <v>5</v>
      </c>
      <c r="CT100" s="29" t="s">
        <v>5</v>
      </c>
      <c r="CU100" s="29" t="s">
        <v>5</v>
      </c>
      <c r="CV100" s="29" t="s">
        <v>5</v>
      </c>
      <c r="CW100" s="29" t="s">
        <v>5</v>
      </c>
      <c r="CX100" s="29" t="s">
        <v>5</v>
      </c>
      <c r="CY100" s="29" t="s">
        <v>5</v>
      </c>
      <c r="CZ100" s="29" t="s">
        <v>5</v>
      </c>
      <c r="DA100" s="29" t="s">
        <v>5</v>
      </c>
      <c r="DB100" s="29" t="s">
        <v>5</v>
      </c>
      <c r="DC100" s="29" t="s">
        <v>5</v>
      </c>
      <c r="DD100" s="29" t="s">
        <v>5</v>
      </c>
      <c r="DE100" s="29" t="s">
        <v>5</v>
      </c>
      <c r="DF100" s="29" t="s">
        <v>5</v>
      </c>
      <c r="DG100" s="29" t="s">
        <v>5</v>
      </c>
      <c r="DH100" s="29" t="s">
        <v>5</v>
      </c>
      <c r="DI100" s="29" t="s">
        <v>5</v>
      </c>
      <c r="DJ100" s="29" t="s">
        <v>5</v>
      </c>
      <c r="DK100" s="29" t="s">
        <v>5</v>
      </c>
      <c r="DL100" s="29" t="s">
        <v>5</v>
      </c>
      <c r="DM100" s="29" t="s">
        <v>5</v>
      </c>
      <c r="DN100" s="29" t="s">
        <v>5</v>
      </c>
      <c r="DO100" s="29" t="s">
        <v>5</v>
      </c>
      <c r="DP100" s="29" t="s">
        <v>5</v>
      </c>
      <c r="DQ100" s="29" t="s">
        <v>5</v>
      </c>
      <c r="DR100" s="29" t="s">
        <v>5</v>
      </c>
      <c r="DS100" s="29" t="s">
        <v>5</v>
      </c>
      <c r="DT100" s="29" t="s">
        <v>5</v>
      </c>
      <c r="DU100" s="29" t="s">
        <v>5</v>
      </c>
      <c r="DV100" s="29" t="s">
        <v>5</v>
      </c>
      <c r="DW100" s="29" t="s">
        <v>5</v>
      </c>
      <c r="DX100" s="29" t="s">
        <v>5</v>
      </c>
      <c r="DY100" s="29" t="s">
        <v>5</v>
      </c>
      <c r="DZ100" s="29" t="s">
        <v>5</v>
      </c>
      <c r="EA100" s="29" t="s">
        <v>5</v>
      </c>
      <c r="EB100" s="29" t="s">
        <v>5</v>
      </c>
      <c r="EC100" s="29" t="s">
        <v>5</v>
      </c>
      <c r="ED100" s="29" t="s">
        <v>5</v>
      </c>
      <c r="EE100" s="29" t="s">
        <v>5</v>
      </c>
      <c r="EF100" s="29" t="s">
        <v>5</v>
      </c>
      <c r="EG100" s="29" t="s">
        <v>5</v>
      </c>
      <c r="EH100" s="29" t="s">
        <v>5</v>
      </c>
      <c r="EI100" s="29" t="s">
        <v>5</v>
      </c>
      <c r="EJ100" s="29" t="s">
        <v>5</v>
      </c>
      <c r="EK100" s="29" t="s">
        <v>5</v>
      </c>
      <c r="EL100" s="29" t="s">
        <v>5</v>
      </c>
      <c r="EM100" s="29" t="s">
        <v>5</v>
      </c>
      <c r="EN100" s="29" t="s">
        <v>5</v>
      </c>
      <c r="EO100" s="29" t="s">
        <v>5</v>
      </c>
      <c r="EP100" s="29" t="s">
        <v>5</v>
      </c>
      <c r="EQ100" s="29" t="s">
        <v>5</v>
      </c>
      <c r="ER100" s="29" t="s">
        <v>5</v>
      </c>
      <c r="ES100" s="29" t="s">
        <v>5</v>
      </c>
      <c r="ET100" s="29" t="s">
        <v>5</v>
      </c>
      <c r="EU100" s="29" t="s">
        <v>5</v>
      </c>
      <c r="EV100" s="29" t="s">
        <v>5</v>
      </c>
      <c r="EW100" s="29" t="s">
        <v>5</v>
      </c>
      <c r="EX100" s="29" t="s">
        <v>5</v>
      </c>
      <c r="EY100" s="29" t="s">
        <v>5</v>
      </c>
      <c r="EZ100" s="29" t="s">
        <v>5</v>
      </c>
      <c r="FA100" s="29" t="s">
        <v>5</v>
      </c>
      <c r="FB100" s="29" t="s">
        <v>5</v>
      </c>
      <c r="FC100" s="29" t="s">
        <v>5</v>
      </c>
      <c r="FD100" s="29" t="s">
        <v>5</v>
      </c>
      <c r="FE100" s="29" t="s">
        <v>5</v>
      </c>
      <c r="FF100" s="29" t="s">
        <v>5</v>
      </c>
      <c r="FG100" s="29" t="s">
        <v>5</v>
      </c>
      <c r="FH100" s="29" t="s">
        <v>5</v>
      </c>
      <c r="FI100" s="29" t="s">
        <v>5</v>
      </c>
      <c r="FJ100" s="29" t="s">
        <v>5</v>
      </c>
      <c r="FK100" s="29" t="s">
        <v>5</v>
      </c>
      <c r="FL100" s="29" t="s">
        <v>5</v>
      </c>
      <c r="FM100" s="29" t="s">
        <v>5</v>
      </c>
      <c r="FN100" s="29" t="s">
        <v>5</v>
      </c>
    </row>
    <row r="101" spans="1:170" ht="14.25" x14ac:dyDescent="0.15">
      <c r="A101" s="210" t="s">
        <v>100</v>
      </c>
      <c r="B101" s="235" t="s">
        <v>101</v>
      </c>
      <c r="C101" s="223"/>
      <c r="D101" s="17">
        <v>0</v>
      </c>
      <c r="E101" s="17">
        <v>1</v>
      </c>
      <c r="F101" s="17">
        <v>1</v>
      </c>
      <c r="G101" s="17">
        <v>1</v>
      </c>
      <c r="H101" s="17">
        <v>1</v>
      </c>
      <c r="I101" s="111">
        <v>1</v>
      </c>
      <c r="J101" s="111">
        <v>1</v>
      </c>
      <c r="K101" s="111">
        <v>1</v>
      </c>
      <c r="L101" s="111">
        <v>1</v>
      </c>
      <c r="M101" s="111">
        <v>1</v>
      </c>
      <c r="N101" s="113">
        <v>1</v>
      </c>
      <c r="O101" s="114">
        <v>1</v>
      </c>
      <c r="P101" s="114">
        <v>1</v>
      </c>
      <c r="Q101" s="114">
        <v>1</v>
      </c>
      <c r="R101" s="115">
        <v>1</v>
      </c>
      <c r="S101" s="114">
        <v>1</v>
      </c>
      <c r="T101" s="115">
        <v>1</v>
      </c>
      <c r="U101" s="114">
        <v>1</v>
      </c>
      <c r="V101" s="114">
        <v>1</v>
      </c>
      <c r="W101" s="114">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0</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0</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0</v>
      </c>
      <c r="CD101" s="17">
        <v>1</v>
      </c>
      <c r="CE101" s="17">
        <v>1</v>
      </c>
      <c r="CF101" s="17">
        <v>0</v>
      </c>
      <c r="CG101" s="114">
        <v>1</v>
      </c>
      <c r="CH101" s="114">
        <v>1</v>
      </c>
      <c r="CI101" s="114">
        <v>1</v>
      </c>
      <c r="CJ101" s="114">
        <v>1</v>
      </c>
      <c r="CK101" s="115">
        <v>1</v>
      </c>
      <c r="CL101" s="115">
        <v>1</v>
      </c>
      <c r="CM101" s="117">
        <v>1</v>
      </c>
      <c r="CN101" s="114">
        <v>1</v>
      </c>
      <c r="CO101" s="114">
        <v>1</v>
      </c>
      <c r="CP101" s="17">
        <v>1</v>
      </c>
      <c r="CQ101" s="17">
        <v>1</v>
      </c>
      <c r="CR101" s="17">
        <v>0</v>
      </c>
      <c r="CS101" s="17">
        <v>1</v>
      </c>
      <c r="CT101" s="17">
        <v>1</v>
      </c>
      <c r="CU101" s="17">
        <v>1</v>
      </c>
      <c r="CV101" s="17">
        <v>1</v>
      </c>
      <c r="CW101" s="17">
        <v>1</v>
      </c>
      <c r="CX101" s="17">
        <v>1</v>
      </c>
      <c r="CY101" s="17">
        <v>1</v>
      </c>
      <c r="CZ101" s="17">
        <v>1</v>
      </c>
      <c r="DA101" s="17">
        <v>1</v>
      </c>
      <c r="DB101" s="17">
        <v>0</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14">
        <v>1</v>
      </c>
      <c r="EX101" s="115">
        <v>1</v>
      </c>
      <c r="EY101" s="114">
        <v>1</v>
      </c>
      <c r="EZ101" s="117">
        <v>1</v>
      </c>
      <c r="FA101" s="114">
        <v>1</v>
      </c>
      <c r="FB101" s="17">
        <v>1</v>
      </c>
      <c r="FC101" s="17">
        <v>1</v>
      </c>
      <c r="FD101" s="17">
        <v>1</v>
      </c>
      <c r="FE101" s="17">
        <v>1</v>
      </c>
      <c r="FF101" s="17">
        <v>1</v>
      </c>
      <c r="FG101" s="17">
        <v>1</v>
      </c>
      <c r="FH101" s="17">
        <v>0</v>
      </c>
      <c r="FI101" s="17">
        <v>1</v>
      </c>
      <c r="FJ101" s="17">
        <v>1</v>
      </c>
      <c r="FK101" s="17">
        <v>1</v>
      </c>
      <c r="FL101" s="17">
        <v>1</v>
      </c>
      <c r="FM101" s="17">
        <v>1</v>
      </c>
      <c r="FN101" s="17">
        <v>1</v>
      </c>
    </row>
    <row r="102" spans="1:170" ht="14.25" x14ac:dyDescent="0.15">
      <c r="A102" s="210"/>
      <c r="B102" s="223" t="s">
        <v>102</v>
      </c>
      <c r="C102" s="223"/>
      <c r="D102" s="17">
        <v>0</v>
      </c>
      <c r="E102" s="17">
        <v>1</v>
      </c>
      <c r="F102" s="17">
        <v>1</v>
      </c>
      <c r="G102" s="17">
        <v>1</v>
      </c>
      <c r="H102" s="17">
        <v>1</v>
      </c>
      <c r="I102" s="111">
        <v>1</v>
      </c>
      <c r="J102" s="111">
        <v>1</v>
      </c>
      <c r="K102" s="111">
        <v>1</v>
      </c>
      <c r="L102" s="111">
        <v>1</v>
      </c>
      <c r="M102" s="111">
        <v>1</v>
      </c>
      <c r="N102" s="113">
        <v>1</v>
      </c>
      <c r="O102" s="114">
        <v>1</v>
      </c>
      <c r="P102" s="114">
        <v>1</v>
      </c>
      <c r="Q102" s="114">
        <v>1</v>
      </c>
      <c r="R102" s="115">
        <v>1</v>
      </c>
      <c r="S102" s="114">
        <v>1</v>
      </c>
      <c r="T102" s="115">
        <v>1</v>
      </c>
      <c r="U102" s="114">
        <v>1</v>
      </c>
      <c r="V102" s="117">
        <v>1</v>
      </c>
      <c r="W102" s="114">
        <v>1</v>
      </c>
      <c r="X102" s="17">
        <v>1</v>
      </c>
      <c r="Y102" s="17">
        <v>1</v>
      </c>
      <c r="Z102" s="17">
        <v>1</v>
      </c>
      <c r="AA102" s="17">
        <v>1</v>
      </c>
      <c r="AB102" s="17">
        <v>1</v>
      </c>
      <c r="AC102" s="17">
        <v>1</v>
      </c>
      <c r="AD102" s="17">
        <v>1</v>
      </c>
      <c r="AE102" s="17">
        <v>1</v>
      </c>
      <c r="AF102" s="17">
        <v>1</v>
      </c>
      <c r="AG102" s="17">
        <v>1</v>
      </c>
      <c r="AH102" s="17">
        <v>1</v>
      </c>
      <c r="AI102" s="17">
        <v>1</v>
      </c>
      <c r="AJ102" s="17">
        <v>0</v>
      </c>
      <c r="AK102" s="17">
        <v>1</v>
      </c>
      <c r="AL102" s="17">
        <v>1</v>
      </c>
      <c r="AM102" s="17">
        <v>1</v>
      </c>
      <c r="AN102" s="17">
        <v>1</v>
      </c>
      <c r="AO102" s="17">
        <v>1</v>
      </c>
      <c r="AP102" s="17">
        <v>1</v>
      </c>
      <c r="AQ102" s="17">
        <v>1</v>
      </c>
      <c r="AR102" s="17">
        <v>0</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0</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0</v>
      </c>
      <c r="CD102" s="17">
        <v>1</v>
      </c>
      <c r="CE102" s="17">
        <v>1</v>
      </c>
      <c r="CF102" s="17">
        <v>1</v>
      </c>
      <c r="CG102" s="114">
        <v>1</v>
      </c>
      <c r="CH102" s="114">
        <v>1</v>
      </c>
      <c r="CI102" s="114">
        <v>1</v>
      </c>
      <c r="CJ102" s="114">
        <v>1</v>
      </c>
      <c r="CK102" s="115">
        <v>1</v>
      </c>
      <c r="CL102" s="115">
        <v>1</v>
      </c>
      <c r="CM102" s="117">
        <v>1</v>
      </c>
      <c r="CN102" s="114">
        <v>1</v>
      </c>
      <c r="CO102" s="114">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14">
        <v>1</v>
      </c>
      <c r="EX102" s="115">
        <v>1</v>
      </c>
      <c r="EY102" s="114">
        <v>1</v>
      </c>
      <c r="EZ102" s="117">
        <v>1</v>
      </c>
      <c r="FA102" s="114">
        <v>1</v>
      </c>
      <c r="FB102" s="17">
        <v>1</v>
      </c>
      <c r="FC102" s="17">
        <v>1</v>
      </c>
      <c r="FD102" s="17">
        <v>1</v>
      </c>
      <c r="FE102" s="17">
        <v>1</v>
      </c>
      <c r="FF102" s="17">
        <v>1</v>
      </c>
      <c r="FG102" s="17">
        <v>1</v>
      </c>
      <c r="FH102" s="17">
        <v>0</v>
      </c>
      <c r="FI102" s="17">
        <v>1</v>
      </c>
      <c r="FJ102" s="17">
        <v>1</v>
      </c>
      <c r="FK102" s="17">
        <v>1</v>
      </c>
      <c r="FL102" s="17">
        <v>1</v>
      </c>
      <c r="FM102" s="17">
        <v>1</v>
      </c>
      <c r="FN102" s="17">
        <v>1</v>
      </c>
    </row>
    <row r="103" spans="1:170" ht="31.5" customHeight="1" x14ac:dyDescent="0.15">
      <c r="A103" s="210"/>
      <c r="B103" s="223" t="s">
        <v>103</v>
      </c>
      <c r="C103" s="223"/>
      <c r="D103" s="17">
        <v>0</v>
      </c>
      <c r="E103" s="17">
        <v>0</v>
      </c>
      <c r="F103" s="17">
        <v>1</v>
      </c>
      <c r="G103" s="17">
        <v>1</v>
      </c>
      <c r="H103" s="17">
        <v>0</v>
      </c>
      <c r="I103" s="119">
        <v>0</v>
      </c>
      <c r="J103" s="119">
        <v>1</v>
      </c>
      <c r="K103" s="119">
        <v>0</v>
      </c>
      <c r="L103" s="119">
        <v>1</v>
      </c>
      <c r="M103" s="119">
        <v>0</v>
      </c>
      <c r="N103" s="113">
        <v>0</v>
      </c>
      <c r="O103" s="117">
        <v>0</v>
      </c>
      <c r="P103" s="117">
        <v>0</v>
      </c>
      <c r="Q103" s="117">
        <v>0</v>
      </c>
      <c r="R103" s="118">
        <v>0</v>
      </c>
      <c r="S103" s="117">
        <v>0</v>
      </c>
      <c r="T103" s="118">
        <v>0</v>
      </c>
      <c r="U103" s="117">
        <v>0</v>
      </c>
      <c r="V103" s="117">
        <v>0</v>
      </c>
      <c r="W103" s="117">
        <v>0</v>
      </c>
      <c r="X103" s="19">
        <v>0</v>
      </c>
      <c r="Y103" s="19">
        <v>0</v>
      </c>
      <c r="Z103" s="19">
        <v>0</v>
      </c>
      <c r="AA103" s="19">
        <v>0</v>
      </c>
      <c r="AB103" s="19">
        <v>0</v>
      </c>
      <c r="AC103" s="19">
        <v>0</v>
      </c>
      <c r="AD103" s="19">
        <v>0</v>
      </c>
      <c r="AE103" s="19">
        <v>0</v>
      </c>
      <c r="AF103" s="19">
        <v>0</v>
      </c>
      <c r="AG103" s="19">
        <v>0</v>
      </c>
      <c r="AH103" s="19">
        <v>0</v>
      </c>
      <c r="AI103" s="19">
        <v>0</v>
      </c>
      <c r="AJ103" s="19">
        <v>0</v>
      </c>
      <c r="AK103" s="19">
        <v>1</v>
      </c>
      <c r="AL103" s="19">
        <v>0</v>
      </c>
      <c r="AM103" s="19">
        <v>0</v>
      </c>
      <c r="AN103" s="19">
        <v>0</v>
      </c>
      <c r="AO103" s="19">
        <v>0</v>
      </c>
      <c r="AP103" s="19">
        <v>0</v>
      </c>
      <c r="AQ103" s="19">
        <v>0</v>
      </c>
      <c r="AR103" s="19">
        <v>0</v>
      </c>
      <c r="AS103" s="19">
        <v>0</v>
      </c>
      <c r="AT103" s="19">
        <v>0</v>
      </c>
      <c r="AU103" s="19">
        <v>0</v>
      </c>
      <c r="AV103" s="17">
        <v>1</v>
      </c>
      <c r="AW103" s="17">
        <v>0</v>
      </c>
      <c r="AX103" s="17">
        <v>0</v>
      </c>
      <c r="AY103" s="17">
        <v>0</v>
      </c>
      <c r="AZ103" s="17">
        <v>1</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1</v>
      </c>
      <c r="BP103" s="17">
        <v>0</v>
      </c>
      <c r="BQ103" s="17">
        <v>0</v>
      </c>
      <c r="BR103" s="17">
        <v>0</v>
      </c>
      <c r="BS103" s="17">
        <v>0</v>
      </c>
      <c r="BT103" s="17">
        <v>0</v>
      </c>
      <c r="BU103" s="17">
        <v>0</v>
      </c>
      <c r="BV103" s="17">
        <v>0</v>
      </c>
      <c r="BW103" s="17">
        <v>0</v>
      </c>
      <c r="BX103" s="17">
        <v>0</v>
      </c>
      <c r="BY103" s="17">
        <v>0</v>
      </c>
      <c r="BZ103" s="17">
        <v>0</v>
      </c>
      <c r="CA103" s="17">
        <v>0</v>
      </c>
      <c r="CB103" s="17">
        <v>0</v>
      </c>
      <c r="CC103" s="17">
        <v>0</v>
      </c>
      <c r="CD103" s="17">
        <v>0</v>
      </c>
      <c r="CE103" s="17">
        <v>0</v>
      </c>
      <c r="CF103" s="17">
        <v>0</v>
      </c>
      <c r="CG103" s="117">
        <v>0</v>
      </c>
      <c r="CH103" s="117">
        <v>0</v>
      </c>
      <c r="CI103" s="117">
        <v>0</v>
      </c>
      <c r="CJ103" s="117">
        <v>0</v>
      </c>
      <c r="CK103" s="118">
        <v>0</v>
      </c>
      <c r="CL103" s="118">
        <v>0</v>
      </c>
      <c r="CM103" s="117">
        <v>0</v>
      </c>
      <c r="CN103" s="117">
        <v>0</v>
      </c>
      <c r="CO103" s="117">
        <v>0</v>
      </c>
      <c r="CP103" s="17">
        <v>0</v>
      </c>
      <c r="CQ103" s="17">
        <v>0</v>
      </c>
      <c r="CR103" s="17">
        <v>0</v>
      </c>
      <c r="CS103" s="17">
        <v>0</v>
      </c>
      <c r="CT103" s="17">
        <v>0</v>
      </c>
      <c r="CU103" s="17">
        <v>0</v>
      </c>
      <c r="CV103" s="17">
        <v>0</v>
      </c>
      <c r="CW103" s="17">
        <v>0</v>
      </c>
      <c r="CX103" s="17">
        <v>0</v>
      </c>
      <c r="CY103" s="17">
        <v>0</v>
      </c>
      <c r="CZ103" s="17">
        <v>0</v>
      </c>
      <c r="DA103" s="17">
        <v>0</v>
      </c>
      <c r="DB103" s="17">
        <v>0</v>
      </c>
      <c r="DC103" s="17">
        <v>0</v>
      </c>
      <c r="DD103" s="17">
        <v>0</v>
      </c>
      <c r="DE103" s="17">
        <v>0</v>
      </c>
      <c r="DF103" s="17">
        <v>0</v>
      </c>
      <c r="DG103" s="17">
        <v>0</v>
      </c>
      <c r="DH103" s="17">
        <v>0</v>
      </c>
      <c r="DI103" s="17">
        <v>0</v>
      </c>
      <c r="DJ103" s="17">
        <v>0</v>
      </c>
      <c r="DK103" s="17">
        <v>0</v>
      </c>
      <c r="DL103" s="17">
        <v>0</v>
      </c>
      <c r="DM103" s="17">
        <v>0</v>
      </c>
      <c r="DN103" s="17">
        <v>0</v>
      </c>
      <c r="DO103" s="17">
        <v>0</v>
      </c>
      <c r="DP103" s="17">
        <v>0</v>
      </c>
      <c r="DQ103" s="17">
        <v>0</v>
      </c>
      <c r="DR103" s="17">
        <v>0</v>
      </c>
      <c r="DS103" s="17">
        <v>0</v>
      </c>
      <c r="DT103" s="17">
        <v>0</v>
      </c>
      <c r="DU103" s="17">
        <v>0</v>
      </c>
      <c r="DV103" s="17">
        <v>0</v>
      </c>
      <c r="DW103" s="17">
        <v>0</v>
      </c>
      <c r="DX103" s="17">
        <v>0</v>
      </c>
      <c r="DY103" s="17">
        <v>0</v>
      </c>
      <c r="DZ103" s="17">
        <v>0</v>
      </c>
      <c r="EA103" s="17">
        <v>0</v>
      </c>
      <c r="EB103" s="17">
        <v>0</v>
      </c>
      <c r="EC103" s="17">
        <v>0</v>
      </c>
      <c r="ED103" s="17">
        <v>0</v>
      </c>
      <c r="EE103" s="17">
        <v>0</v>
      </c>
      <c r="EF103" s="17">
        <v>0</v>
      </c>
      <c r="EG103" s="17">
        <v>0</v>
      </c>
      <c r="EH103" s="17">
        <v>0</v>
      </c>
      <c r="EI103" s="17">
        <v>0</v>
      </c>
      <c r="EJ103" s="17">
        <v>0</v>
      </c>
      <c r="EK103" s="17">
        <v>0</v>
      </c>
      <c r="EL103" s="17">
        <v>0</v>
      </c>
      <c r="EM103" s="17">
        <v>0</v>
      </c>
      <c r="EN103" s="17">
        <v>0</v>
      </c>
      <c r="EO103" s="17">
        <v>0</v>
      </c>
      <c r="EP103" s="17">
        <v>0</v>
      </c>
      <c r="EQ103" s="17">
        <v>0</v>
      </c>
      <c r="ER103" s="17">
        <v>0</v>
      </c>
      <c r="ES103" s="17">
        <v>0</v>
      </c>
      <c r="ET103" s="17">
        <v>0</v>
      </c>
      <c r="EU103" s="17">
        <v>0</v>
      </c>
      <c r="EV103" s="17">
        <v>0</v>
      </c>
      <c r="EW103" s="117">
        <v>0</v>
      </c>
      <c r="EX103" s="118">
        <v>0</v>
      </c>
      <c r="EY103" s="117">
        <v>0</v>
      </c>
      <c r="EZ103" s="117">
        <v>0</v>
      </c>
      <c r="FA103" s="117">
        <v>1</v>
      </c>
      <c r="FB103" s="17">
        <v>0</v>
      </c>
      <c r="FC103" s="17">
        <v>0</v>
      </c>
      <c r="FD103" s="17">
        <v>0</v>
      </c>
      <c r="FE103" s="17">
        <v>0</v>
      </c>
      <c r="FF103" s="17">
        <v>0</v>
      </c>
      <c r="FG103" s="17">
        <v>0</v>
      </c>
      <c r="FH103" s="17">
        <v>0</v>
      </c>
      <c r="FI103" s="17">
        <v>0</v>
      </c>
      <c r="FJ103" s="17">
        <v>1</v>
      </c>
      <c r="FK103" s="17">
        <v>1</v>
      </c>
      <c r="FL103" s="17">
        <v>1</v>
      </c>
      <c r="FM103" s="17">
        <v>0</v>
      </c>
      <c r="FN103" s="17">
        <v>0</v>
      </c>
    </row>
    <row r="104" spans="1:170" ht="14.25" x14ac:dyDescent="0.15">
      <c r="A104" s="210"/>
      <c r="B104" s="223" t="s">
        <v>104</v>
      </c>
      <c r="C104" s="223"/>
      <c r="D104" s="19">
        <v>0</v>
      </c>
      <c r="E104" s="19">
        <v>0</v>
      </c>
      <c r="F104" s="19">
        <v>0</v>
      </c>
      <c r="G104" s="19">
        <v>0</v>
      </c>
      <c r="H104" s="19">
        <v>0</v>
      </c>
      <c r="I104" s="112">
        <v>0</v>
      </c>
      <c r="J104" s="112">
        <v>1</v>
      </c>
      <c r="K104" s="112">
        <v>0</v>
      </c>
      <c r="L104" s="112">
        <v>0</v>
      </c>
      <c r="M104" s="112">
        <v>0</v>
      </c>
      <c r="N104" s="113">
        <v>0</v>
      </c>
      <c r="O104" s="116">
        <v>0</v>
      </c>
      <c r="P104" s="114">
        <v>0</v>
      </c>
      <c r="Q104" s="114">
        <v>0</v>
      </c>
      <c r="R104" s="115">
        <v>0</v>
      </c>
      <c r="S104" s="114">
        <v>0</v>
      </c>
      <c r="T104" s="115">
        <v>0</v>
      </c>
      <c r="U104" s="114">
        <v>0</v>
      </c>
      <c r="V104" s="114">
        <v>0</v>
      </c>
      <c r="W104" s="114">
        <v>0</v>
      </c>
      <c r="X104" s="19">
        <v>0</v>
      </c>
      <c r="Y104" s="19">
        <v>0</v>
      </c>
      <c r="Z104" s="19">
        <v>0</v>
      </c>
      <c r="AA104" s="19">
        <v>0</v>
      </c>
      <c r="AB104" s="19">
        <v>0</v>
      </c>
      <c r="AC104" s="19">
        <v>0</v>
      </c>
      <c r="AD104" s="19">
        <v>0</v>
      </c>
      <c r="AE104" s="19">
        <v>0</v>
      </c>
      <c r="AF104" s="19">
        <v>0</v>
      </c>
      <c r="AG104" s="19">
        <v>0</v>
      </c>
      <c r="AH104" s="19">
        <v>0</v>
      </c>
      <c r="AI104" s="19">
        <v>0</v>
      </c>
      <c r="AJ104" s="19">
        <v>0</v>
      </c>
      <c r="AK104" s="19">
        <v>0</v>
      </c>
      <c r="AL104" s="19">
        <v>0</v>
      </c>
      <c r="AM104" s="19">
        <v>0</v>
      </c>
      <c r="AN104" s="19">
        <v>0</v>
      </c>
      <c r="AO104" s="19">
        <v>0</v>
      </c>
      <c r="AP104" s="19">
        <v>0</v>
      </c>
      <c r="AQ104" s="19">
        <v>0</v>
      </c>
      <c r="AR104" s="19">
        <v>0</v>
      </c>
      <c r="AS104" s="19">
        <v>0</v>
      </c>
      <c r="AT104" s="19">
        <v>0</v>
      </c>
      <c r="AU104" s="19">
        <v>0</v>
      </c>
      <c r="AV104" s="19">
        <v>0</v>
      </c>
      <c r="AW104" s="19">
        <v>0</v>
      </c>
      <c r="AX104" s="19">
        <v>0</v>
      </c>
      <c r="AY104" s="19">
        <v>0</v>
      </c>
      <c r="AZ104" s="19">
        <v>0</v>
      </c>
      <c r="BA104" s="19">
        <v>0</v>
      </c>
      <c r="BB104" s="19">
        <v>0</v>
      </c>
      <c r="BC104" s="19">
        <v>0</v>
      </c>
      <c r="BD104" s="19">
        <v>0</v>
      </c>
      <c r="BE104" s="19">
        <v>0</v>
      </c>
      <c r="BF104" s="19">
        <v>0</v>
      </c>
      <c r="BG104" s="19">
        <v>0</v>
      </c>
      <c r="BH104" s="19">
        <v>0</v>
      </c>
      <c r="BI104" s="19">
        <v>0</v>
      </c>
      <c r="BJ104" s="19">
        <v>0</v>
      </c>
      <c r="BK104" s="19">
        <v>0</v>
      </c>
      <c r="BL104" s="19">
        <v>0</v>
      </c>
      <c r="BM104" s="19">
        <v>0</v>
      </c>
      <c r="BN104" s="19">
        <v>0</v>
      </c>
      <c r="BO104" s="19">
        <v>0</v>
      </c>
      <c r="BP104" s="19">
        <v>0</v>
      </c>
      <c r="BQ104" s="19">
        <v>0</v>
      </c>
      <c r="BR104" s="19">
        <v>0</v>
      </c>
      <c r="BS104" s="19">
        <v>0</v>
      </c>
      <c r="BT104" s="19">
        <v>0</v>
      </c>
      <c r="BU104" s="19">
        <v>0</v>
      </c>
      <c r="BV104" s="19">
        <v>0</v>
      </c>
      <c r="BW104" s="19">
        <v>0</v>
      </c>
      <c r="BX104" s="19">
        <v>0</v>
      </c>
      <c r="BY104" s="19">
        <v>0</v>
      </c>
      <c r="BZ104" s="19">
        <v>0</v>
      </c>
      <c r="CA104" s="19">
        <v>0</v>
      </c>
      <c r="CB104" s="19">
        <v>0</v>
      </c>
      <c r="CC104" s="19">
        <v>0</v>
      </c>
      <c r="CD104" s="19">
        <v>0</v>
      </c>
      <c r="CE104" s="19">
        <v>0</v>
      </c>
      <c r="CF104" s="19">
        <v>0</v>
      </c>
      <c r="CG104" s="114">
        <v>0</v>
      </c>
      <c r="CH104" s="114">
        <v>0</v>
      </c>
      <c r="CI104" s="114">
        <v>0</v>
      </c>
      <c r="CJ104" s="114">
        <v>0</v>
      </c>
      <c r="CK104" s="115">
        <v>0</v>
      </c>
      <c r="CL104" s="115">
        <v>0</v>
      </c>
      <c r="CM104" s="117">
        <v>0</v>
      </c>
      <c r="CN104" s="114">
        <v>0</v>
      </c>
      <c r="CO104" s="114">
        <v>0</v>
      </c>
      <c r="CP104" s="19">
        <v>0</v>
      </c>
      <c r="CQ104" s="19">
        <v>0</v>
      </c>
      <c r="CR104" s="19">
        <v>0</v>
      </c>
      <c r="CS104" s="19">
        <v>0</v>
      </c>
      <c r="CT104" s="19">
        <v>0</v>
      </c>
      <c r="CU104" s="19">
        <v>0</v>
      </c>
      <c r="CV104" s="19">
        <v>0</v>
      </c>
      <c r="CW104" s="19">
        <v>0</v>
      </c>
      <c r="CX104" s="19">
        <v>0</v>
      </c>
      <c r="CY104" s="19">
        <v>0</v>
      </c>
      <c r="CZ104" s="19">
        <v>0</v>
      </c>
      <c r="DA104" s="19">
        <v>0</v>
      </c>
      <c r="DB104" s="19">
        <v>0</v>
      </c>
      <c r="DC104" s="19">
        <v>0</v>
      </c>
      <c r="DD104" s="19">
        <v>0</v>
      </c>
      <c r="DE104" s="19">
        <v>0</v>
      </c>
      <c r="DF104" s="19">
        <v>0</v>
      </c>
      <c r="DG104" s="19">
        <v>0</v>
      </c>
      <c r="DH104" s="19">
        <v>0</v>
      </c>
      <c r="DI104" s="19">
        <v>0</v>
      </c>
      <c r="DJ104" s="19">
        <v>0</v>
      </c>
      <c r="DK104" s="19">
        <v>0</v>
      </c>
      <c r="DL104" s="19">
        <v>0</v>
      </c>
      <c r="DM104" s="19">
        <v>0</v>
      </c>
      <c r="DN104" s="19">
        <v>0</v>
      </c>
      <c r="DO104" s="19">
        <v>0</v>
      </c>
      <c r="DP104" s="19">
        <v>0</v>
      </c>
      <c r="DQ104" s="19">
        <v>0</v>
      </c>
      <c r="DR104" s="19">
        <v>0</v>
      </c>
      <c r="DS104" s="19">
        <v>0</v>
      </c>
      <c r="DT104" s="19">
        <v>0</v>
      </c>
      <c r="DU104" s="19">
        <v>0</v>
      </c>
      <c r="DV104" s="19">
        <v>0</v>
      </c>
      <c r="DW104" s="19">
        <v>0</v>
      </c>
      <c r="DX104" s="19">
        <v>0</v>
      </c>
      <c r="DY104" s="19">
        <v>0</v>
      </c>
      <c r="DZ104" s="19">
        <v>0</v>
      </c>
      <c r="EA104" s="19">
        <v>0</v>
      </c>
      <c r="EB104" s="19">
        <v>0</v>
      </c>
      <c r="EC104" s="19">
        <v>0</v>
      </c>
      <c r="ED104" s="19">
        <v>0</v>
      </c>
      <c r="EE104" s="19">
        <v>0</v>
      </c>
      <c r="EF104" s="19">
        <v>0</v>
      </c>
      <c r="EG104" s="19">
        <v>0</v>
      </c>
      <c r="EH104" s="19">
        <v>0</v>
      </c>
      <c r="EI104" s="19">
        <v>0</v>
      </c>
      <c r="EJ104" s="19">
        <v>0</v>
      </c>
      <c r="EK104" s="19">
        <v>0</v>
      </c>
      <c r="EL104" s="19">
        <v>0</v>
      </c>
      <c r="EM104" s="19">
        <v>0</v>
      </c>
      <c r="EN104" s="19">
        <v>0</v>
      </c>
      <c r="EO104" s="19">
        <v>0</v>
      </c>
      <c r="EP104" s="19">
        <v>0</v>
      </c>
      <c r="EQ104" s="19">
        <v>0</v>
      </c>
      <c r="ER104" s="19">
        <v>0</v>
      </c>
      <c r="ES104" s="19">
        <v>0</v>
      </c>
      <c r="ET104" s="19">
        <v>0</v>
      </c>
      <c r="EU104" s="19">
        <v>0</v>
      </c>
      <c r="EV104" s="19">
        <v>0</v>
      </c>
      <c r="EW104" s="114">
        <v>0</v>
      </c>
      <c r="EX104" s="115">
        <v>0</v>
      </c>
      <c r="EY104" s="114">
        <v>0</v>
      </c>
      <c r="EZ104" s="117">
        <v>0</v>
      </c>
      <c r="FA104" s="114">
        <v>0</v>
      </c>
      <c r="FB104" s="19">
        <v>0</v>
      </c>
      <c r="FC104" s="19">
        <v>0</v>
      </c>
      <c r="FD104" s="19">
        <v>0</v>
      </c>
      <c r="FE104" s="19">
        <v>0</v>
      </c>
      <c r="FF104" s="19">
        <v>0</v>
      </c>
      <c r="FG104" s="19">
        <v>0</v>
      </c>
      <c r="FH104" s="19">
        <v>0</v>
      </c>
      <c r="FI104" s="19">
        <v>0</v>
      </c>
      <c r="FJ104" s="19">
        <v>0</v>
      </c>
      <c r="FK104" s="19">
        <v>0</v>
      </c>
      <c r="FL104" s="19">
        <v>1</v>
      </c>
      <c r="FM104" s="19">
        <v>0</v>
      </c>
      <c r="FN104" s="19">
        <v>0</v>
      </c>
    </row>
    <row r="105" spans="1:170" s="31" customFormat="1" ht="51.75" customHeight="1" x14ac:dyDescent="0.15">
      <c r="A105" s="210"/>
      <c r="B105" s="224" t="s">
        <v>105</v>
      </c>
      <c r="C105" s="224"/>
      <c r="D105" s="19">
        <v>0</v>
      </c>
      <c r="E105" s="19">
        <v>0</v>
      </c>
      <c r="F105" s="19">
        <v>1</v>
      </c>
      <c r="G105" s="19">
        <v>1</v>
      </c>
      <c r="H105" s="19">
        <v>0</v>
      </c>
      <c r="I105" s="112">
        <v>1</v>
      </c>
      <c r="J105" s="112">
        <v>1</v>
      </c>
      <c r="K105" s="112">
        <v>1</v>
      </c>
      <c r="L105" s="112">
        <v>1</v>
      </c>
      <c r="M105" s="112">
        <v>1</v>
      </c>
      <c r="N105" s="120">
        <v>1</v>
      </c>
      <c r="O105" s="116">
        <v>1</v>
      </c>
      <c r="P105" s="116">
        <v>1</v>
      </c>
      <c r="Q105" s="116">
        <v>1</v>
      </c>
      <c r="R105" s="122">
        <v>1</v>
      </c>
      <c r="S105" s="116">
        <v>1</v>
      </c>
      <c r="T105" s="122">
        <v>0</v>
      </c>
      <c r="U105" s="116">
        <v>0</v>
      </c>
      <c r="V105" s="116">
        <v>1</v>
      </c>
      <c r="W105" s="116">
        <v>1</v>
      </c>
      <c r="X105" s="19">
        <v>1</v>
      </c>
      <c r="Y105" s="19">
        <v>1</v>
      </c>
      <c r="Z105" s="19">
        <v>1</v>
      </c>
      <c r="AA105" s="19">
        <v>1</v>
      </c>
      <c r="AB105" s="19">
        <v>1</v>
      </c>
      <c r="AC105" s="19">
        <v>1</v>
      </c>
      <c r="AD105" s="19">
        <v>1</v>
      </c>
      <c r="AE105" s="19">
        <v>1</v>
      </c>
      <c r="AF105" s="19">
        <v>1</v>
      </c>
      <c r="AG105" s="19">
        <v>0</v>
      </c>
      <c r="AH105" s="19">
        <v>1</v>
      </c>
      <c r="AI105" s="19">
        <v>1</v>
      </c>
      <c r="AJ105" s="19">
        <v>1</v>
      </c>
      <c r="AK105" s="19">
        <v>1</v>
      </c>
      <c r="AL105" s="19">
        <v>1</v>
      </c>
      <c r="AM105" s="19">
        <v>0</v>
      </c>
      <c r="AN105" s="19">
        <v>1</v>
      </c>
      <c r="AO105" s="19">
        <v>1</v>
      </c>
      <c r="AP105" s="19">
        <v>1</v>
      </c>
      <c r="AQ105" s="19">
        <v>1</v>
      </c>
      <c r="AR105" s="19">
        <v>1</v>
      </c>
      <c r="AS105" s="19">
        <v>1</v>
      </c>
      <c r="AT105" s="19">
        <v>1</v>
      </c>
      <c r="AU105" s="19">
        <v>1</v>
      </c>
      <c r="AV105" s="19">
        <v>1</v>
      </c>
      <c r="AW105" s="19">
        <v>1</v>
      </c>
      <c r="AX105" s="19">
        <v>1</v>
      </c>
      <c r="AY105" s="19">
        <v>1</v>
      </c>
      <c r="AZ105" s="19">
        <v>0</v>
      </c>
      <c r="BA105" s="19">
        <v>1</v>
      </c>
      <c r="BB105" s="19">
        <v>1</v>
      </c>
      <c r="BC105" s="19">
        <v>1</v>
      </c>
      <c r="BD105" s="19">
        <v>1</v>
      </c>
      <c r="BE105" s="19">
        <v>1</v>
      </c>
      <c r="BF105" s="19">
        <v>1</v>
      </c>
      <c r="BG105" s="19">
        <v>1</v>
      </c>
      <c r="BH105" s="19">
        <v>1</v>
      </c>
      <c r="BI105" s="19">
        <v>1</v>
      </c>
      <c r="BJ105" s="19">
        <v>1</v>
      </c>
      <c r="BK105" s="19">
        <v>1</v>
      </c>
      <c r="BL105" s="19">
        <v>1</v>
      </c>
      <c r="BM105" s="19">
        <v>1</v>
      </c>
      <c r="BN105" s="19">
        <v>1</v>
      </c>
      <c r="BO105" s="19">
        <v>1</v>
      </c>
      <c r="BP105" s="19">
        <v>1</v>
      </c>
      <c r="BQ105" s="19">
        <v>1</v>
      </c>
      <c r="BR105" s="19">
        <v>1</v>
      </c>
      <c r="BS105" s="19">
        <v>1</v>
      </c>
      <c r="BT105" s="19">
        <v>1</v>
      </c>
      <c r="BU105" s="19">
        <v>1</v>
      </c>
      <c r="BV105" s="19">
        <v>1</v>
      </c>
      <c r="BW105" s="19">
        <v>0</v>
      </c>
      <c r="BX105" s="19">
        <v>1</v>
      </c>
      <c r="BY105" s="19">
        <v>0</v>
      </c>
      <c r="BZ105" s="19">
        <v>1</v>
      </c>
      <c r="CA105" s="19">
        <v>1</v>
      </c>
      <c r="CB105" s="19">
        <v>0</v>
      </c>
      <c r="CC105" s="19">
        <v>1</v>
      </c>
      <c r="CD105" s="19">
        <v>1</v>
      </c>
      <c r="CE105" s="19">
        <v>1</v>
      </c>
      <c r="CF105" s="19">
        <v>1</v>
      </c>
      <c r="CG105" s="116">
        <v>1</v>
      </c>
      <c r="CH105" s="116">
        <v>1</v>
      </c>
      <c r="CI105" s="116">
        <v>1</v>
      </c>
      <c r="CJ105" s="116">
        <v>0</v>
      </c>
      <c r="CK105" s="122">
        <v>0</v>
      </c>
      <c r="CL105" s="122">
        <v>1</v>
      </c>
      <c r="CM105" s="116">
        <v>1</v>
      </c>
      <c r="CN105" s="116">
        <v>1</v>
      </c>
      <c r="CO105" s="116">
        <v>0</v>
      </c>
      <c r="CP105" s="19">
        <v>1</v>
      </c>
      <c r="CQ105" s="19">
        <v>0</v>
      </c>
      <c r="CR105" s="19">
        <v>1</v>
      </c>
      <c r="CS105" s="19">
        <v>0</v>
      </c>
      <c r="CT105" s="19">
        <v>0</v>
      </c>
      <c r="CU105" s="19">
        <v>0</v>
      </c>
      <c r="CV105" s="19">
        <v>1</v>
      </c>
      <c r="CW105" s="19">
        <v>0</v>
      </c>
      <c r="CX105" s="19">
        <v>0</v>
      </c>
      <c r="CY105" s="19">
        <v>0</v>
      </c>
      <c r="CZ105" s="19">
        <v>0</v>
      </c>
      <c r="DA105" s="19">
        <v>0</v>
      </c>
      <c r="DB105" s="19">
        <v>0</v>
      </c>
      <c r="DC105" s="19">
        <v>0</v>
      </c>
      <c r="DD105" s="19">
        <v>0</v>
      </c>
      <c r="DE105" s="19">
        <v>0</v>
      </c>
      <c r="DF105" s="19">
        <v>0</v>
      </c>
      <c r="DG105" s="19">
        <v>0</v>
      </c>
      <c r="DH105" s="19">
        <v>0</v>
      </c>
      <c r="DI105" s="19">
        <v>0</v>
      </c>
      <c r="DJ105" s="19">
        <v>0</v>
      </c>
      <c r="DK105" s="19">
        <v>0</v>
      </c>
      <c r="DL105" s="19">
        <v>0</v>
      </c>
      <c r="DM105" s="19">
        <v>0</v>
      </c>
      <c r="DN105" s="19">
        <v>0</v>
      </c>
      <c r="DO105" s="19">
        <v>0</v>
      </c>
      <c r="DP105" s="19">
        <v>0</v>
      </c>
      <c r="DQ105" s="19">
        <v>0</v>
      </c>
      <c r="DR105" s="19">
        <v>0</v>
      </c>
      <c r="DS105" s="19">
        <v>0</v>
      </c>
      <c r="DT105" s="19">
        <v>0</v>
      </c>
      <c r="DU105" s="19">
        <v>0</v>
      </c>
      <c r="DV105" s="19">
        <v>0</v>
      </c>
      <c r="DW105" s="19">
        <v>0</v>
      </c>
      <c r="DX105" s="19">
        <v>0</v>
      </c>
      <c r="DY105" s="19">
        <v>0</v>
      </c>
      <c r="DZ105" s="19">
        <v>0</v>
      </c>
      <c r="EA105" s="19">
        <v>0</v>
      </c>
      <c r="EB105" s="19">
        <v>0</v>
      </c>
      <c r="EC105" s="19">
        <v>1</v>
      </c>
      <c r="ED105" s="19">
        <v>0</v>
      </c>
      <c r="EE105" s="19">
        <v>0</v>
      </c>
      <c r="EF105" s="19">
        <v>1</v>
      </c>
      <c r="EG105" s="19">
        <v>0</v>
      </c>
      <c r="EH105" s="19">
        <v>0</v>
      </c>
      <c r="EI105" s="19">
        <v>0</v>
      </c>
      <c r="EJ105" s="19">
        <v>0</v>
      </c>
      <c r="EK105" s="19">
        <v>0</v>
      </c>
      <c r="EL105" s="19">
        <v>0</v>
      </c>
      <c r="EM105" s="19">
        <v>1</v>
      </c>
      <c r="EN105" s="19">
        <v>1</v>
      </c>
      <c r="EO105" s="19">
        <v>0</v>
      </c>
      <c r="EP105" s="19">
        <v>0</v>
      </c>
      <c r="EQ105" s="19">
        <v>0</v>
      </c>
      <c r="ER105" s="19">
        <v>1</v>
      </c>
      <c r="ES105" s="19">
        <v>0</v>
      </c>
      <c r="ET105" s="19">
        <v>0</v>
      </c>
      <c r="EU105" s="19">
        <v>0</v>
      </c>
      <c r="EV105" s="19">
        <v>0</v>
      </c>
      <c r="EW105" s="116">
        <v>1</v>
      </c>
      <c r="EX105" s="122">
        <v>1</v>
      </c>
      <c r="EY105" s="116">
        <v>1</v>
      </c>
      <c r="EZ105" s="116">
        <v>1</v>
      </c>
      <c r="FA105" s="116">
        <v>0</v>
      </c>
      <c r="FB105" s="19">
        <v>0</v>
      </c>
      <c r="FC105" s="19">
        <v>0</v>
      </c>
      <c r="FD105" s="19">
        <v>1</v>
      </c>
      <c r="FE105" s="19">
        <v>0</v>
      </c>
      <c r="FF105" s="19">
        <v>0</v>
      </c>
      <c r="FG105" s="19">
        <v>0</v>
      </c>
      <c r="FH105" s="19">
        <v>0</v>
      </c>
      <c r="FI105" s="19">
        <v>0</v>
      </c>
      <c r="FJ105" s="19">
        <v>0</v>
      </c>
      <c r="FK105" s="19">
        <v>0</v>
      </c>
      <c r="FL105" s="19">
        <v>0</v>
      </c>
      <c r="FM105" s="19">
        <v>1</v>
      </c>
      <c r="FN105" s="19">
        <v>0</v>
      </c>
    </row>
    <row r="106" spans="1:170" s="24" customFormat="1" ht="27.75" customHeight="1" x14ac:dyDescent="0.15">
      <c r="A106" s="190" t="s">
        <v>134</v>
      </c>
      <c r="B106" s="191"/>
      <c r="C106" s="192"/>
      <c r="D106" s="38">
        <f>ROUND(IF(SUM(D101:D105)=0,0,IF(SUM(D101:D105)=1,30,IF(SUM(D101:D105)=2,60,IF(SUM(D101:D105)=3,90,100)))),0)</f>
        <v>0</v>
      </c>
      <c r="E106" s="38">
        <f t="shared" ref="E106:F106" si="344">ROUND(IF(SUM(E101:E105)=0,0,IF(SUM(E101:E105)=1,30,IF(SUM(E101:E105)=2,60,IF(SUM(E101:E105)=3,90,100)))),0)</f>
        <v>60</v>
      </c>
      <c r="F106" s="38">
        <f t="shared" si="344"/>
        <v>100</v>
      </c>
      <c r="G106" s="38">
        <f t="shared" ref="G106" si="345">ROUND(IF(SUM(G101:G105)=0,0,IF(SUM(G101:G105)=1,30,IF(SUM(G101:G105)=2,60,IF(SUM(G101:G105)=3,90,100)))),0)</f>
        <v>100</v>
      </c>
      <c r="H106" s="38">
        <f t="shared" ref="H106" si="346">ROUND(IF(SUM(H101:H105)=0,0,IF(SUM(H101:H105)=1,30,IF(SUM(H101:H105)=2,60,IF(SUM(H101:H105)=3,90,100)))),0)</f>
        <v>60</v>
      </c>
      <c r="I106" s="38">
        <f t="shared" ref="I106" si="347">ROUND(IF(SUM(I101:I105)=0,0,IF(SUM(I101:I105)=1,30,IF(SUM(I101:I105)=2,60,IF(SUM(I101:I105)=3,90,100)))),0)</f>
        <v>90</v>
      </c>
      <c r="J106" s="38">
        <f t="shared" ref="J106" si="348">ROUND(IF(SUM(J101:J105)=0,0,IF(SUM(J101:J105)=1,30,IF(SUM(J101:J105)=2,60,IF(SUM(J101:J105)=3,90,100)))),0)</f>
        <v>100</v>
      </c>
      <c r="K106" s="38">
        <f t="shared" ref="K106" si="349">ROUND(IF(SUM(K101:K105)=0,0,IF(SUM(K101:K105)=1,30,IF(SUM(K101:K105)=2,60,IF(SUM(K101:K105)=3,90,100)))),0)</f>
        <v>90</v>
      </c>
      <c r="L106" s="38">
        <f t="shared" ref="L106" si="350">ROUND(IF(SUM(L101:L105)=0,0,IF(SUM(L101:L105)=1,30,IF(SUM(L101:L105)=2,60,IF(SUM(L101:L105)=3,90,100)))),0)</f>
        <v>100</v>
      </c>
      <c r="M106" s="38">
        <f t="shared" ref="M106" si="351">ROUND(IF(SUM(M101:M105)=0,0,IF(SUM(M101:M105)=1,30,IF(SUM(M101:M105)=2,60,IF(SUM(M101:M105)=3,90,100)))),0)</f>
        <v>90</v>
      </c>
      <c r="N106" s="38">
        <f t="shared" ref="N106" si="352">ROUND(IF(SUM(N101:N105)=0,0,IF(SUM(N101:N105)=1,30,IF(SUM(N101:N105)=2,60,IF(SUM(N101:N105)=3,90,100)))),0)</f>
        <v>90</v>
      </c>
      <c r="O106" s="38">
        <f t="shared" ref="O106" si="353">ROUND(IF(SUM(O101:O105)=0,0,IF(SUM(O101:O105)=1,30,IF(SUM(O101:O105)=2,60,IF(SUM(O101:O105)=3,90,100)))),0)</f>
        <v>90</v>
      </c>
      <c r="P106" s="38">
        <f t="shared" ref="P106" si="354">ROUND(IF(SUM(P101:P105)=0,0,IF(SUM(P101:P105)=1,30,IF(SUM(P101:P105)=2,60,IF(SUM(P101:P105)=3,90,100)))),0)</f>
        <v>90</v>
      </c>
      <c r="Q106" s="38">
        <f t="shared" ref="Q106" si="355">ROUND(IF(SUM(Q101:Q105)=0,0,IF(SUM(Q101:Q105)=1,30,IF(SUM(Q101:Q105)=2,60,IF(SUM(Q101:Q105)=3,90,100)))),0)</f>
        <v>90</v>
      </c>
      <c r="R106" s="38">
        <f t="shared" ref="R106" si="356">ROUND(IF(SUM(R101:R105)=0,0,IF(SUM(R101:R105)=1,30,IF(SUM(R101:R105)=2,60,IF(SUM(R101:R105)=3,90,100)))),0)</f>
        <v>90</v>
      </c>
      <c r="S106" s="38">
        <f t="shared" ref="S106" si="357">ROUND(IF(SUM(S101:S105)=0,0,IF(SUM(S101:S105)=1,30,IF(SUM(S101:S105)=2,60,IF(SUM(S101:S105)=3,90,100)))),0)</f>
        <v>90</v>
      </c>
      <c r="T106" s="38">
        <f t="shared" ref="T106" si="358">ROUND(IF(SUM(T101:T105)=0,0,IF(SUM(T101:T105)=1,30,IF(SUM(T101:T105)=2,60,IF(SUM(T101:T105)=3,90,100)))),0)</f>
        <v>60</v>
      </c>
      <c r="U106" s="38">
        <f t="shared" ref="U106" si="359">ROUND(IF(SUM(U101:U105)=0,0,IF(SUM(U101:U105)=1,30,IF(SUM(U101:U105)=2,60,IF(SUM(U101:U105)=3,90,100)))),0)</f>
        <v>60</v>
      </c>
      <c r="V106" s="38">
        <f t="shared" ref="V106" si="360">ROUND(IF(SUM(V101:V105)=0,0,IF(SUM(V101:V105)=1,30,IF(SUM(V101:V105)=2,60,IF(SUM(V101:V105)=3,90,100)))),0)</f>
        <v>90</v>
      </c>
      <c r="W106" s="38">
        <f t="shared" ref="W106" si="361">ROUND(IF(SUM(W101:W105)=0,0,IF(SUM(W101:W105)=1,30,IF(SUM(W101:W105)=2,60,IF(SUM(W101:W105)=3,90,100)))),0)</f>
        <v>90</v>
      </c>
      <c r="X106" s="38">
        <f t="shared" ref="X106" si="362">ROUND(IF(SUM(X101:X105)=0,0,IF(SUM(X101:X105)=1,30,IF(SUM(X101:X105)=2,60,IF(SUM(X101:X105)=3,90,100)))),0)</f>
        <v>90</v>
      </c>
      <c r="Y106" s="38">
        <f t="shared" ref="Y106" si="363">ROUND(IF(SUM(Y101:Y105)=0,0,IF(SUM(Y101:Y105)=1,30,IF(SUM(Y101:Y105)=2,60,IF(SUM(Y101:Y105)=3,90,100)))),0)</f>
        <v>90</v>
      </c>
      <c r="Z106" s="38">
        <f t="shared" ref="Z106" si="364">ROUND(IF(SUM(Z101:Z105)=0,0,IF(SUM(Z101:Z105)=1,30,IF(SUM(Z101:Z105)=2,60,IF(SUM(Z101:Z105)=3,90,100)))),0)</f>
        <v>90</v>
      </c>
      <c r="AA106" s="38">
        <f t="shared" ref="AA106" si="365">ROUND(IF(SUM(AA101:AA105)=0,0,IF(SUM(AA101:AA105)=1,30,IF(SUM(AA101:AA105)=2,60,IF(SUM(AA101:AA105)=3,90,100)))),0)</f>
        <v>90</v>
      </c>
      <c r="AB106" s="38">
        <f t="shared" ref="AB106" si="366">ROUND(IF(SUM(AB101:AB105)=0,0,IF(SUM(AB101:AB105)=1,30,IF(SUM(AB101:AB105)=2,60,IF(SUM(AB101:AB105)=3,90,100)))),0)</f>
        <v>90</v>
      </c>
      <c r="AC106" s="38">
        <f t="shared" ref="AC106" si="367">ROUND(IF(SUM(AC101:AC105)=0,0,IF(SUM(AC101:AC105)=1,30,IF(SUM(AC101:AC105)=2,60,IF(SUM(AC101:AC105)=3,90,100)))),0)</f>
        <v>90</v>
      </c>
      <c r="AD106" s="38">
        <f t="shared" ref="AD106" si="368">ROUND(IF(SUM(AD101:AD105)=0,0,IF(SUM(AD101:AD105)=1,30,IF(SUM(AD101:AD105)=2,60,IF(SUM(AD101:AD105)=3,90,100)))),0)</f>
        <v>90</v>
      </c>
      <c r="AE106" s="38">
        <f t="shared" ref="AE106" si="369">ROUND(IF(SUM(AE101:AE105)=0,0,IF(SUM(AE101:AE105)=1,30,IF(SUM(AE101:AE105)=2,60,IF(SUM(AE101:AE105)=3,90,100)))),0)</f>
        <v>90</v>
      </c>
      <c r="AF106" s="38">
        <f t="shared" ref="AF106" si="370">ROUND(IF(SUM(AF101:AF105)=0,0,IF(SUM(AF101:AF105)=1,30,IF(SUM(AF101:AF105)=2,60,IF(SUM(AF101:AF105)=3,90,100)))),0)</f>
        <v>90</v>
      </c>
      <c r="AG106" s="38">
        <f t="shared" ref="AG106" si="371">ROUND(IF(SUM(AG101:AG105)=0,0,IF(SUM(AG101:AG105)=1,30,IF(SUM(AG101:AG105)=2,60,IF(SUM(AG101:AG105)=3,90,100)))),0)</f>
        <v>60</v>
      </c>
      <c r="AH106" s="38">
        <f t="shared" ref="AH106" si="372">ROUND(IF(SUM(AH101:AH105)=0,0,IF(SUM(AH101:AH105)=1,30,IF(SUM(AH101:AH105)=2,60,IF(SUM(AH101:AH105)=3,90,100)))),0)</f>
        <v>90</v>
      </c>
      <c r="AI106" s="38">
        <f t="shared" ref="AI106" si="373">ROUND(IF(SUM(AI101:AI105)=0,0,IF(SUM(AI101:AI105)=1,30,IF(SUM(AI101:AI105)=2,60,IF(SUM(AI101:AI105)=3,90,100)))),0)</f>
        <v>90</v>
      </c>
      <c r="AJ106" s="38">
        <f t="shared" ref="AJ106" si="374">ROUND(IF(SUM(AJ101:AJ105)=0,0,IF(SUM(AJ101:AJ105)=1,30,IF(SUM(AJ101:AJ105)=2,60,IF(SUM(AJ101:AJ105)=3,90,100)))),0)</f>
        <v>60</v>
      </c>
      <c r="AK106" s="38">
        <f t="shared" ref="AK106" si="375">ROUND(IF(SUM(AK101:AK105)=0,0,IF(SUM(AK101:AK105)=1,30,IF(SUM(AK101:AK105)=2,60,IF(SUM(AK101:AK105)=3,90,100)))),0)</f>
        <v>100</v>
      </c>
      <c r="AL106" s="38">
        <f t="shared" ref="AL106" si="376">ROUND(IF(SUM(AL101:AL105)=0,0,IF(SUM(AL101:AL105)=1,30,IF(SUM(AL101:AL105)=2,60,IF(SUM(AL101:AL105)=3,90,100)))),0)</f>
        <v>90</v>
      </c>
      <c r="AM106" s="38">
        <f t="shared" ref="AM106" si="377">ROUND(IF(SUM(AM101:AM105)=0,0,IF(SUM(AM101:AM105)=1,30,IF(SUM(AM101:AM105)=2,60,IF(SUM(AM101:AM105)=3,90,100)))),0)</f>
        <v>60</v>
      </c>
      <c r="AN106" s="38">
        <f t="shared" ref="AN106" si="378">ROUND(IF(SUM(AN101:AN105)=0,0,IF(SUM(AN101:AN105)=1,30,IF(SUM(AN101:AN105)=2,60,IF(SUM(AN101:AN105)=3,90,100)))),0)</f>
        <v>90</v>
      </c>
      <c r="AO106" s="38">
        <f t="shared" ref="AO106" si="379">ROUND(IF(SUM(AO101:AO105)=0,0,IF(SUM(AO101:AO105)=1,30,IF(SUM(AO101:AO105)=2,60,IF(SUM(AO101:AO105)=3,90,100)))),0)</f>
        <v>90</v>
      </c>
      <c r="AP106" s="38">
        <f t="shared" ref="AP106" si="380">ROUND(IF(SUM(AP101:AP105)=0,0,IF(SUM(AP101:AP105)=1,30,IF(SUM(AP101:AP105)=2,60,IF(SUM(AP101:AP105)=3,90,100)))),0)</f>
        <v>90</v>
      </c>
      <c r="AQ106" s="38">
        <f t="shared" ref="AQ106" si="381">ROUND(IF(SUM(AQ101:AQ105)=0,0,IF(SUM(AQ101:AQ105)=1,30,IF(SUM(AQ101:AQ105)=2,60,IF(SUM(AQ101:AQ105)=3,90,100)))),0)</f>
        <v>90</v>
      </c>
      <c r="AR106" s="38">
        <f t="shared" ref="AR106" si="382">ROUND(IF(SUM(AR101:AR105)=0,0,IF(SUM(AR101:AR105)=1,30,IF(SUM(AR101:AR105)=2,60,IF(SUM(AR101:AR105)=3,90,100)))),0)</f>
        <v>30</v>
      </c>
      <c r="AS106" s="38">
        <f t="shared" ref="AS106" si="383">ROUND(IF(SUM(AS101:AS105)=0,0,IF(SUM(AS101:AS105)=1,30,IF(SUM(AS101:AS105)=2,60,IF(SUM(AS101:AS105)=3,90,100)))),0)</f>
        <v>90</v>
      </c>
      <c r="AT106" s="38">
        <f t="shared" ref="AT106" si="384">ROUND(IF(SUM(AT101:AT105)=0,0,IF(SUM(AT101:AT105)=1,30,IF(SUM(AT101:AT105)=2,60,IF(SUM(AT101:AT105)=3,90,100)))),0)</f>
        <v>90</v>
      </c>
      <c r="AU106" s="38">
        <f t="shared" ref="AU106" si="385">ROUND(IF(SUM(AU101:AU105)=0,0,IF(SUM(AU101:AU105)=1,30,IF(SUM(AU101:AU105)=2,60,IF(SUM(AU101:AU105)=3,90,100)))),0)</f>
        <v>90</v>
      </c>
      <c r="AV106" s="38">
        <f t="shared" ref="AV106" si="386">ROUND(IF(SUM(AV101:AV105)=0,0,IF(SUM(AV101:AV105)=1,30,IF(SUM(AV101:AV105)=2,60,IF(SUM(AV101:AV105)=3,90,100)))),0)</f>
        <v>100</v>
      </c>
      <c r="AW106" s="38">
        <f t="shared" ref="AW106" si="387">ROUND(IF(SUM(AW101:AW105)=0,0,IF(SUM(AW101:AW105)=1,30,IF(SUM(AW101:AW105)=2,60,IF(SUM(AW101:AW105)=3,90,100)))),0)</f>
        <v>90</v>
      </c>
      <c r="AX106" s="38">
        <f t="shared" ref="AX106" si="388">ROUND(IF(SUM(AX101:AX105)=0,0,IF(SUM(AX101:AX105)=1,30,IF(SUM(AX101:AX105)=2,60,IF(SUM(AX101:AX105)=3,90,100)))),0)</f>
        <v>90</v>
      </c>
      <c r="AY106" s="38">
        <f t="shared" ref="AY106" si="389">ROUND(IF(SUM(AY101:AY105)=0,0,IF(SUM(AY101:AY105)=1,30,IF(SUM(AY101:AY105)=2,60,IF(SUM(AY101:AY105)=3,90,100)))),0)</f>
        <v>90</v>
      </c>
      <c r="AZ106" s="38">
        <f t="shared" ref="AZ106" si="390">ROUND(IF(SUM(AZ101:AZ105)=0,0,IF(SUM(AZ101:AZ105)=1,30,IF(SUM(AZ101:AZ105)=2,60,IF(SUM(AZ101:AZ105)=3,90,100)))),0)</f>
        <v>90</v>
      </c>
      <c r="BA106" s="38">
        <f t="shared" ref="BA106" si="391">ROUND(IF(SUM(BA101:BA105)=0,0,IF(SUM(BA101:BA105)=1,30,IF(SUM(BA101:BA105)=2,60,IF(SUM(BA101:BA105)=3,90,100)))),0)</f>
        <v>90</v>
      </c>
      <c r="BB106" s="38">
        <f t="shared" ref="BB106" si="392">ROUND(IF(SUM(BB101:BB105)=0,0,IF(SUM(BB101:BB105)=1,30,IF(SUM(BB101:BB105)=2,60,IF(SUM(BB101:BB105)=3,90,100)))),0)</f>
        <v>90</v>
      </c>
      <c r="BC106" s="38">
        <f t="shared" ref="BC106" si="393">ROUND(IF(SUM(BC101:BC105)=0,0,IF(SUM(BC101:BC105)=1,30,IF(SUM(BC101:BC105)=2,60,IF(SUM(BC101:BC105)=3,90,100)))),0)</f>
        <v>90</v>
      </c>
      <c r="BD106" s="38">
        <f t="shared" ref="BD106" si="394">ROUND(IF(SUM(BD101:BD105)=0,0,IF(SUM(BD101:BD105)=1,30,IF(SUM(BD101:BD105)=2,60,IF(SUM(BD101:BD105)=3,90,100)))),0)</f>
        <v>90</v>
      </c>
      <c r="BE106" s="38">
        <f t="shared" ref="BE106" si="395">ROUND(IF(SUM(BE101:BE105)=0,0,IF(SUM(BE101:BE105)=1,30,IF(SUM(BE101:BE105)=2,60,IF(SUM(BE101:BE105)=3,90,100)))),0)</f>
        <v>90</v>
      </c>
      <c r="BF106" s="38">
        <f t="shared" ref="BF106" si="396">ROUND(IF(SUM(BF101:BF105)=0,0,IF(SUM(BF101:BF105)=1,30,IF(SUM(BF101:BF105)=2,60,IF(SUM(BF101:BF105)=3,90,100)))),0)</f>
        <v>90</v>
      </c>
      <c r="BG106" s="38">
        <f t="shared" ref="BG106" si="397">ROUND(IF(SUM(BG101:BG105)=0,0,IF(SUM(BG101:BG105)=1,30,IF(SUM(BG101:BG105)=2,60,IF(SUM(BG101:BG105)=3,90,100)))),0)</f>
        <v>90</v>
      </c>
      <c r="BH106" s="38">
        <f t="shared" ref="BH106" si="398">ROUND(IF(SUM(BH101:BH105)=0,0,IF(SUM(BH101:BH105)=1,30,IF(SUM(BH101:BH105)=2,60,IF(SUM(BH101:BH105)=3,90,100)))),0)</f>
        <v>90</v>
      </c>
      <c r="BI106" s="38">
        <f t="shared" ref="BI106" si="399">ROUND(IF(SUM(BI101:BI105)=0,0,IF(SUM(BI101:BI105)=1,30,IF(SUM(BI101:BI105)=2,60,IF(SUM(BI101:BI105)=3,90,100)))),0)</f>
        <v>30</v>
      </c>
      <c r="BJ106" s="38">
        <f t="shared" ref="BJ106" si="400">ROUND(IF(SUM(BJ101:BJ105)=0,0,IF(SUM(BJ101:BJ105)=1,30,IF(SUM(BJ101:BJ105)=2,60,IF(SUM(BJ101:BJ105)=3,90,100)))),0)</f>
        <v>90</v>
      </c>
      <c r="BK106" s="38">
        <f t="shared" ref="BK106" si="401">ROUND(IF(SUM(BK101:BK105)=0,0,IF(SUM(BK101:BK105)=1,30,IF(SUM(BK101:BK105)=2,60,IF(SUM(BK101:BK105)=3,90,100)))),0)</f>
        <v>90</v>
      </c>
      <c r="BL106" s="38">
        <f t="shared" ref="BL106" si="402">ROUND(IF(SUM(BL101:BL105)=0,0,IF(SUM(BL101:BL105)=1,30,IF(SUM(BL101:BL105)=2,60,IF(SUM(BL101:BL105)=3,90,100)))),0)</f>
        <v>90</v>
      </c>
      <c r="BM106" s="38">
        <f t="shared" ref="BM106" si="403">ROUND(IF(SUM(BM101:BM105)=0,0,IF(SUM(BM101:BM105)=1,30,IF(SUM(BM101:BM105)=2,60,IF(SUM(BM101:BM105)=3,90,100)))),0)</f>
        <v>90</v>
      </c>
      <c r="BN106" s="38">
        <f t="shared" ref="BN106" si="404">ROUND(IF(SUM(BN101:BN105)=0,0,IF(SUM(BN101:BN105)=1,30,IF(SUM(BN101:BN105)=2,60,IF(SUM(BN101:BN105)=3,90,100)))),0)</f>
        <v>90</v>
      </c>
      <c r="BO106" s="38">
        <f t="shared" ref="BO106" si="405">ROUND(IF(SUM(BO101:BO105)=0,0,IF(SUM(BO101:BO105)=1,30,IF(SUM(BO101:BO105)=2,60,IF(SUM(BO101:BO105)=3,90,100)))),0)</f>
        <v>100</v>
      </c>
      <c r="BP106" s="38">
        <f t="shared" ref="BP106" si="406">ROUND(IF(SUM(BP101:BP105)=0,0,IF(SUM(BP101:BP105)=1,30,IF(SUM(BP101:BP105)=2,60,IF(SUM(BP101:BP105)=3,90,100)))),0)</f>
        <v>90</v>
      </c>
      <c r="BQ106" s="38">
        <f t="shared" ref="BQ106" si="407">ROUND(IF(SUM(BQ101:BQ105)=0,0,IF(SUM(BQ101:BQ105)=1,30,IF(SUM(BQ101:BQ105)=2,60,IF(SUM(BQ101:BQ105)=3,90,100)))),0)</f>
        <v>90</v>
      </c>
      <c r="BR106" s="38">
        <f t="shared" ref="BR106" si="408">ROUND(IF(SUM(BR101:BR105)=0,0,IF(SUM(BR101:BR105)=1,30,IF(SUM(BR101:BR105)=2,60,IF(SUM(BR101:BR105)=3,90,100)))),0)</f>
        <v>90</v>
      </c>
      <c r="BS106" s="38">
        <f t="shared" ref="BS106" si="409">ROUND(IF(SUM(BS101:BS105)=0,0,IF(SUM(BS101:BS105)=1,30,IF(SUM(BS101:BS105)=2,60,IF(SUM(BS101:BS105)=3,90,100)))),0)</f>
        <v>90</v>
      </c>
      <c r="BT106" s="38">
        <f t="shared" ref="BT106" si="410">ROUND(IF(SUM(BT101:BT105)=0,0,IF(SUM(BT101:BT105)=1,30,IF(SUM(BT101:BT105)=2,60,IF(SUM(BT101:BT105)=3,90,100)))),0)</f>
        <v>90</v>
      </c>
      <c r="BU106" s="38">
        <f t="shared" ref="BU106" si="411">ROUND(IF(SUM(BU101:BU105)=0,0,IF(SUM(BU101:BU105)=1,30,IF(SUM(BU101:BU105)=2,60,IF(SUM(BU101:BU105)=3,90,100)))),0)</f>
        <v>90</v>
      </c>
      <c r="BV106" s="38">
        <f t="shared" ref="BV106" si="412">ROUND(IF(SUM(BV101:BV105)=0,0,IF(SUM(BV101:BV105)=1,30,IF(SUM(BV101:BV105)=2,60,IF(SUM(BV101:BV105)=3,90,100)))),0)</f>
        <v>90</v>
      </c>
      <c r="BW106" s="38">
        <f t="shared" ref="BW106" si="413">ROUND(IF(SUM(BW101:BW105)=0,0,IF(SUM(BW101:BW105)=1,30,IF(SUM(BW101:BW105)=2,60,IF(SUM(BW101:BW105)=3,90,100)))),0)</f>
        <v>60</v>
      </c>
      <c r="BX106" s="38">
        <f t="shared" ref="BX106" si="414">ROUND(IF(SUM(BX101:BX105)=0,0,IF(SUM(BX101:BX105)=1,30,IF(SUM(BX101:BX105)=2,60,IF(SUM(BX101:BX105)=3,90,100)))),0)</f>
        <v>90</v>
      </c>
      <c r="BY106" s="38">
        <f t="shared" ref="BY106" si="415">ROUND(IF(SUM(BY101:BY105)=0,0,IF(SUM(BY101:BY105)=1,30,IF(SUM(BY101:BY105)=2,60,IF(SUM(BY101:BY105)=3,90,100)))),0)</f>
        <v>60</v>
      </c>
      <c r="BZ106" s="38">
        <f t="shared" ref="BZ106" si="416">ROUND(IF(SUM(BZ101:BZ105)=0,0,IF(SUM(BZ101:BZ105)=1,30,IF(SUM(BZ101:BZ105)=2,60,IF(SUM(BZ101:BZ105)=3,90,100)))),0)</f>
        <v>90</v>
      </c>
      <c r="CA106" s="38">
        <f t="shared" ref="CA106" si="417">ROUND(IF(SUM(CA101:CA105)=0,0,IF(SUM(CA101:CA105)=1,30,IF(SUM(CA101:CA105)=2,60,IF(SUM(CA101:CA105)=3,90,100)))),0)</f>
        <v>90</v>
      </c>
      <c r="CB106" s="38">
        <f t="shared" ref="CB106" si="418">ROUND(IF(SUM(CB101:CB105)=0,0,IF(SUM(CB101:CB105)=1,30,IF(SUM(CB101:CB105)=2,60,IF(SUM(CB101:CB105)=3,90,100)))),0)</f>
        <v>60</v>
      </c>
      <c r="CC106" s="38">
        <f t="shared" ref="CC106" si="419">ROUND(IF(SUM(CC101:CC105)=0,0,IF(SUM(CC101:CC105)=1,30,IF(SUM(CC101:CC105)=2,60,IF(SUM(CC101:CC105)=3,90,100)))),0)</f>
        <v>30</v>
      </c>
      <c r="CD106" s="38">
        <f t="shared" ref="CD106" si="420">ROUND(IF(SUM(CD101:CD105)=0,0,IF(SUM(CD101:CD105)=1,30,IF(SUM(CD101:CD105)=2,60,IF(SUM(CD101:CD105)=3,90,100)))),0)</f>
        <v>90</v>
      </c>
      <c r="CE106" s="38">
        <f t="shared" ref="CE106" si="421">ROUND(IF(SUM(CE101:CE105)=0,0,IF(SUM(CE101:CE105)=1,30,IF(SUM(CE101:CE105)=2,60,IF(SUM(CE101:CE105)=3,90,100)))),0)</f>
        <v>90</v>
      </c>
      <c r="CF106" s="38">
        <f t="shared" ref="CF106" si="422">ROUND(IF(SUM(CF101:CF105)=0,0,IF(SUM(CF101:CF105)=1,30,IF(SUM(CF101:CF105)=2,60,IF(SUM(CF101:CF105)=3,90,100)))),0)</f>
        <v>60</v>
      </c>
      <c r="CG106" s="38">
        <f t="shared" ref="CG106" si="423">ROUND(IF(SUM(CG101:CG105)=0,0,IF(SUM(CG101:CG105)=1,30,IF(SUM(CG101:CG105)=2,60,IF(SUM(CG101:CG105)=3,90,100)))),0)</f>
        <v>90</v>
      </c>
      <c r="CH106" s="38">
        <f t="shared" ref="CH106" si="424">ROUND(IF(SUM(CH101:CH105)=0,0,IF(SUM(CH101:CH105)=1,30,IF(SUM(CH101:CH105)=2,60,IF(SUM(CH101:CH105)=3,90,100)))),0)</f>
        <v>90</v>
      </c>
      <c r="CI106" s="38">
        <f t="shared" ref="CI106" si="425">ROUND(IF(SUM(CI101:CI105)=0,0,IF(SUM(CI101:CI105)=1,30,IF(SUM(CI101:CI105)=2,60,IF(SUM(CI101:CI105)=3,90,100)))),0)</f>
        <v>90</v>
      </c>
      <c r="CJ106" s="38">
        <f t="shared" ref="CJ106" si="426">ROUND(IF(SUM(CJ101:CJ105)=0,0,IF(SUM(CJ101:CJ105)=1,30,IF(SUM(CJ101:CJ105)=2,60,IF(SUM(CJ101:CJ105)=3,90,100)))),0)</f>
        <v>60</v>
      </c>
      <c r="CK106" s="38">
        <f t="shared" ref="CK106" si="427">ROUND(IF(SUM(CK101:CK105)=0,0,IF(SUM(CK101:CK105)=1,30,IF(SUM(CK101:CK105)=2,60,IF(SUM(CK101:CK105)=3,90,100)))),0)</f>
        <v>60</v>
      </c>
      <c r="CL106" s="38">
        <f t="shared" ref="CL106" si="428">ROUND(IF(SUM(CL101:CL105)=0,0,IF(SUM(CL101:CL105)=1,30,IF(SUM(CL101:CL105)=2,60,IF(SUM(CL101:CL105)=3,90,100)))),0)</f>
        <v>90</v>
      </c>
      <c r="CM106" s="38">
        <f t="shared" ref="CM106" si="429">ROUND(IF(SUM(CM101:CM105)=0,0,IF(SUM(CM101:CM105)=1,30,IF(SUM(CM101:CM105)=2,60,IF(SUM(CM101:CM105)=3,90,100)))),0)</f>
        <v>90</v>
      </c>
      <c r="CN106" s="38">
        <f t="shared" ref="CN106" si="430">ROUND(IF(SUM(CN101:CN105)=0,0,IF(SUM(CN101:CN105)=1,30,IF(SUM(CN101:CN105)=2,60,IF(SUM(CN101:CN105)=3,90,100)))),0)</f>
        <v>90</v>
      </c>
      <c r="CO106" s="38">
        <f t="shared" ref="CO106" si="431">ROUND(IF(SUM(CO101:CO105)=0,0,IF(SUM(CO101:CO105)=1,30,IF(SUM(CO101:CO105)=2,60,IF(SUM(CO101:CO105)=3,90,100)))),0)</f>
        <v>60</v>
      </c>
      <c r="CP106" s="38">
        <f t="shared" ref="CP106" si="432">ROUND(IF(SUM(CP101:CP105)=0,0,IF(SUM(CP101:CP105)=1,30,IF(SUM(CP101:CP105)=2,60,IF(SUM(CP101:CP105)=3,90,100)))),0)</f>
        <v>90</v>
      </c>
      <c r="CQ106" s="38">
        <f t="shared" ref="CQ106" si="433">ROUND(IF(SUM(CQ101:CQ105)=0,0,IF(SUM(CQ101:CQ105)=1,30,IF(SUM(CQ101:CQ105)=2,60,IF(SUM(CQ101:CQ105)=3,90,100)))),0)</f>
        <v>60</v>
      </c>
      <c r="CR106" s="38">
        <f t="shared" ref="CR106" si="434">ROUND(IF(SUM(CR101:CR105)=0,0,IF(SUM(CR101:CR105)=1,30,IF(SUM(CR101:CR105)=2,60,IF(SUM(CR101:CR105)=3,90,100)))),0)</f>
        <v>60</v>
      </c>
      <c r="CS106" s="38">
        <f t="shared" ref="CS106" si="435">ROUND(IF(SUM(CS101:CS105)=0,0,IF(SUM(CS101:CS105)=1,30,IF(SUM(CS101:CS105)=2,60,IF(SUM(CS101:CS105)=3,90,100)))),0)</f>
        <v>60</v>
      </c>
      <c r="CT106" s="38">
        <f t="shared" ref="CT106" si="436">ROUND(IF(SUM(CT101:CT105)=0,0,IF(SUM(CT101:CT105)=1,30,IF(SUM(CT101:CT105)=2,60,IF(SUM(CT101:CT105)=3,90,100)))),0)</f>
        <v>60</v>
      </c>
      <c r="CU106" s="38">
        <f t="shared" ref="CU106" si="437">ROUND(IF(SUM(CU101:CU105)=0,0,IF(SUM(CU101:CU105)=1,30,IF(SUM(CU101:CU105)=2,60,IF(SUM(CU101:CU105)=3,90,100)))),0)</f>
        <v>60</v>
      </c>
      <c r="CV106" s="38">
        <f t="shared" ref="CV106" si="438">ROUND(IF(SUM(CV101:CV105)=0,0,IF(SUM(CV101:CV105)=1,30,IF(SUM(CV101:CV105)=2,60,IF(SUM(CV101:CV105)=3,90,100)))),0)</f>
        <v>90</v>
      </c>
      <c r="CW106" s="38">
        <f t="shared" ref="CW106" si="439">ROUND(IF(SUM(CW101:CW105)=0,0,IF(SUM(CW101:CW105)=1,30,IF(SUM(CW101:CW105)=2,60,IF(SUM(CW101:CW105)=3,90,100)))),0)</f>
        <v>60</v>
      </c>
      <c r="CX106" s="38">
        <f t="shared" ref="CX106" si="440">ROUND(IF(SUM(CX101:CX105)=0,0,IF(SUM(CX101:CX105)=1,30,IF(SUM(CX101:CX105)=2,60,IF(SUM(CX101:CX105)=3,90,100)))),0)</f>
        <v>60</v>
      </c>
      <c r="CY106" s="38">
        <f t="shared" ref="CY106" si="441">ROUND(IF(SUM(CY101:CY105)=0,0,IF(SUM(CY101:CY105)=1,30,IF(SUM(CY101:CY105)=2,60,IF(SUM(CY101:CY105)=3,90,100)))),0)</f>
        <v>60</v>
      </c>
      <c r="CZ106" s="38">
        <f t="shared" ref="CZ106" si="442">ROUND(IF(SUM(CZ101:CZ105)=0,0,IF(SUM(CZ101:CZ105)=1,30,IF(SUM(CZ101:CZ105)=2,60,IF(SUM(CZ101:CZ105)=3,90,100)))),0)</f>
        <v>60</v>
      </c>
      <c r="DA106" s="38">
        <f t="shared" ref="DA106" si="443">ROUND(IF(SUM(DA101:DA105)=0,0,IF(SUM(DA101:DA105)=1,30,IF(SUM(DA101:DA105)=2,60,IF(SUM(DA101:DA105)=3,90,100)))),0)</f>
        <v>60</v>
      </c>
      <c r="DB106" s="38">
        <f t="shared" ref="DB106" si="444">ROUND(IF(SUM(DB101:DB105)=0,0,IF(SUM(DB101:DB105)=1,30,IF(SUM(DB101:DB105)=2,60,IF(SUM(DB101:DB105)=3,90,100)))),0)</f>
        <v>30</v>
      </c>
      <c r="DC106" s="38">
        <f t="shared" ref="DC106" si="445">ROUND(IF(SUM(DC101:DC105)=0,0,IF(SUM(DC101:DC105)=1,30,IF(SUM(DC101:DC105)=2,60,IF(SUM(DC101:DC105)=3,90,100)))),0)</f>
        <v>60</v>
      </c>
      <c r="DD106" s="38">
        <f t="shared" ref="DD106" si="446">ROUND(IF(SUM(DD101:DD105)=0,0,IF(SUM(DD101:DD105)=1,30,IF(SUM(DD101:DD105)=2,60,IF(SUM(DD101:DD105)=3,90,100)))),0)</f>
        <v>60</v>
      </c>
      <c r="DE106" s="38">
        <f t="shared" ref="DE106" si="447">ROUND(IF(SUM(DE101:DE105)=0,0,IF(SUM(DE101:DE105)=1,30,IF(SUM(DE101:DE105)=2,60,IF(SUM(DE101:DE105)=3,90,100)))),0)</f>
        <v>60</v>
      </c>
      <c r="DF106" s="38">
        <f t="shared" ref="DF106" si="448">ROUND(IF(SUM(DF101:DF105)=0,0,IF(SUM(DF101:DF105)=1,30,IF(SUM(DF101:DF105)=2,60,IF(SUM(DF101:DF105)=3,90,100)))),0)</f>
        <v>60</v>
      </c>
      <c r="DG106" s="38">
        <f t="shared" ref="DG106" si="449">ROUND(IF(SUM(DG101:DG105)=0,0,IF(SUM(DG101:DG105)=1,30,IF(SUM(DG101:DG105)=2,60,IF(SUM(DG101:DG105)=3,90,100)))),0)</f>
        <v>60</v>
      </c>
      <c r="DH106" s="38">
        <f t="shared" ref="DH106" si="450">ROUND(IF(SUM(DH101:DH105)=0,0,IF(SUM(DH101:DH105)=1,30,IF(SUM(DH101:DH105)=2,60,IF(SUM(DH101:DH105)=3,90,100)))),0)</f>
        <v>60</v>
      </c>
      <c r="DI106" s="38">
        <f t="shared" ref="DI106" si="451">ROUND(IF(SUM(DI101:DI105)=0,0,IF(SUM(DI101:DI105)=1,30,IF(SUM(DI101:DI105)=2,60,IF(SUM(DI101:DI105)=3,90,100)))),0)</f>
        <v>60</v>
      </c>
      <c r="DJ106" s="38">
        <f t="shared" ref="DJ106" si="452">ROUND(IF(SUM(DJ101:DJ105)=0,0,IF(SUM(DJ101:DJ105)=1,30,IF(SUM(DJ101:DJ105)=2,60,IF(SUM(DJ101:DJ105)=3,90,100)))),0)</f>
        <v>60</v>
      </c>
      <c r="DK106" s="38">
        <f t="shared" ref="DK106" si="453">ROUND(IF(SUM(DK101:DK105)=0,0,IF(SUM(DK101:DK105)=1,30,IF(SUM(DK101:DK105)=2,60,IF(SUM(DK101:DK105)=3,90,100)))),0)</f>
        <v>60</v>
      </c>
      <c r="DL106" s="38">
        <f t="shared" ref="DL106" si="454">ROUND(IF(SUM(DL101:DL105)=0,0,IF(SUM(DL101:DL105)=1,30,IF(SUM(DL101:DL105)=2,60,IF(SUM(DL101:DL105)=3,90,100)))),0)</f>
        <v>60</v>
      </c>
      <c r="DM106" s="38">
        <f t="shared" ref="DM106" si="455">ROUND(IF(SUM(DM101:DM105)=0,0,IF(SUM(DM101:DM105)=1,30,IF(SUM(DM101:DM105)=2,60,IF(SUM(DM101:DM105)=3,90,100)))),0)</f>
        <v>60</v>
      </c>
      <c r="DN106" s="38">
        <f t="shared" ref="DN106" si="456">ROUND(IF(SUM(DN101:DN105)=0,0,IF(SUM(DN101:DN105)=1,30,IF(SUM(DN101:DN105)=2,60,IF(SUM(DN101:DN105)=3,90,100)))),0)</f>
        <v>60</v>
      </c>
      <c r="DO106" s="38">
        <f t="shared" ref="DO106" si="457">ROUND(IF(SUM(DO101:DO105)=0,0,IF(SUM(DO101:DO105)=1,30,IF(SUM(DO101:DO105)=2,60,IF(SUM(DO101:DO105)=3,90,100)))),0)</f>
        <v>60</v>
      </c>
      <c r="DP106" s="38">
        <f t="shared" ref="DP106" si="458">ROUND(IF(SUM(DP101:DP105)=0,0,IF(SUM(DP101:DP105)=1,30,IF(SUM(DP101:DP105)=2,60,IF(SUM(DP101:DP105)=3,90,100)))),0)</f>
        <v>60</v>
      </c>
      <c r="DQ106" s="38">
        <f t="shared" ref="DQ106" si="459">ROUND(IF(SUM(DQ101:DQ105)=0,0,IF(SUM(DQ101:DQ105)=1,30,IF(SUM(DQ101:DQ105)=2,60,IF(SUM(DQ101:DQ105)=3,90,100)))),0)</f>
        <v>60</v>
      </c>
      <c r="DR106" s="38">
        <f t="shared" ref="DR106" si="460">ROUND(IF(SUM(DR101:DR105)=0,0,IF(SUM(DR101:DR105)=1,30,IF(SUM(DR101:DR105)=2,60,IF(SUM(DR101:DR105)=3,90,100)))),0)</f>
        <v>60</v>
      </c>
      <c r="DS106" s="38">
        <f t="shared" ref="DS106" si="461">ROUND(IF(SUM(DS101:DS105)=0,0,IF(SUM(DS101:DS105)=1,30,IF(SUM(DS101:DS105)=2,60,IF(SUM(DS101:DS105)=3,90,100)))),0)</f>
        <v>60</v>
      </c>
      <c r="DT106" s="38">
        <f t="shared" ref="DT106" si="462">ROUND(IF(SUM(DT101:DT105)=0,0,IF(SUM(DT101:DT105)=1,30,IF(SUM(DT101:DT105)=2,60,IF(SUM(DT101:DT105)=3,90,100)))),0)</f>
        <v>60</v>
      </c>
      <c r="DU106" s="38">
        <f t="shared" ref="DU106" si="463">ROUND(IF(SUM(DU101:DU105)=0,0,IF(SUM(DU101:DU105)=1,30,IF(SUM(DU101:DU105)=2,60,IF(SUM(DU101:DU105)=3,90,100)))),0)</f>
        <v>60</v>
      </c>
      <c r="DV106" s="38">
        <f t="shared" ref="DV106" si="464">ROUND(IF(SUM(DV101:DV105)=0,0,IF(SUM(DV101:DV105)=1,30,IF(SUM(DV101:DV105)=2,60,IF(SUM(DV101:DV105)=3,90,100)))),0)</f>
        <v>60</v>
      </c>
      <c r="DW106" s="38">
        <f t="shared" ref="DW106" si="465">ROUND(IF(SUM(DW101:DW105)=0,0,IF(SUM(DW101:DW105)=1,30,IF(SUM(DW101:DW105)=2,60,IF(SUM(DW101:DW105)=3,90,100)))),0)</f>
        <v>60</v>
      </c>
      <c r="DX106" s="38">
        <f t="shared" ref="DX106" si="466">ROUND(IF(SUM(DX101:DX105)=0,0,IF(SUM(DX101:DX105)=1,30,IF(SUM(DX101:DX105)=2,60,IF(SUM(DX101:DX105)=3,90,100)))),0)</f>
        <v>60</v>
      </c>
      <c r="DY106" s="38">
        <f t="shared" ref="DY106" si="467">ROUND(IF(SUM(DY101:DY105)=0,0,IF(SUM(DY101:DY105)=1,30,IF(SUM(DY101:DY105)=2,60,IF(SUM(DY101:DY105)=3,90,100)))),0)</f>
        <v>60</v>
      </c>
      <c r="DZ106" s="38">
        <f t="shared" ref="DZ106" si="468">ROUND(IF(SUM(DZ101:DZ105)=0,0,IF(SUM(DZ101:DZ105)=1,30,IF(SUM(DZ101:DZ105)=2,60,IF(SUM(DZ101:DZ105)=3,90,100)))),0)</f>
        <v>60</v>
      </c>
      <c r="EA106" s="38">
        <f t="shared" ref="EA106" si="469">ROUND(IF(SUM(EA101:EA105)=0,0,IF(SUM(EA101:EA105)=1,30,IF(SUM(EA101:EA105)=2,60,IF(SUM(EA101:EA105)=3,90,100)))),0)</f>
        <v>60</v>
      </c>
      <c r="EB106" s="38">
        <f t="shared" ref="EB106" si="470">ROUND(IF(SUM(EB101:EB105)=0,0,IF(SUM(EB101:EB105)=1,30,IF(SUM(EB101:EB105)=2,60,IF(SUM(EB101:EB105)=3,90,100)))),0)</f>
        <v>60</v>
      </c>
      <c r="EC106" s="38">
        <f t="shared" ref="EC106" si="471">ROUND(IF(SUM(EC101:EC105)=0,0,IF(SUM(EC101:EC105)=1,30,IF(SUM(EC101:EC105)=2,60,IF(SUM(EC101:EC105)=3,90,100)))),0)</f>
        <v>90</v>
      </c>
      <c r="ED106" s="38">
        <f t="shared" ref="ED106" si="472">ROUND(IF(SUM(ED101:ED105)=0,0,IF(SUM(ED101:ED105)=1,30,IF(SUM(ED101:ED105)=2,60,IF(SUM(ED101:ED105)=3,90,100)))),0)</f>
        <v>60</v>
      </c>
      <c r="EE106" s="38">
        <f t="shared" ref="EE106" si="473">ROUND(IF(SUM(EE101:EE105)=0,0,IF(SUM(EE101:EE105)=1,30,IF(SUM(EE101:EE105)=2,60,IF(SUM(EE101:EE105)=3,90,100)))),0)</f>
        <v>60</v>
      </c>
      <c r="EF106" s="38">
        <f t="shared" ref="EF106" si="474">ROUND(IF(SUM(EF101:EF105)=0,0,IF(SUM(EF101:EF105)=1,30,IF(SUM(EF101:EF105)=2,60,IF(SUM(EF101:EF105)=3,90,100)))),0)</f>
        <v>90</v>
      </c>
      <c r="EG106" s="38">
        <f t="shared" ref="EG106" si="475">ROUND(IF(SUM(EG101:EG105)=0,0,IF(SUM(EG101:EG105)=1,30,IF(SUM(EG101:EG105)=2,60,IF(SUM(EG101:EG105)=3,90,100)))),0)</f>
        <v>60</v>
      </c>
      <c r="EH106" s="38">
        <f t="shared" ref="EH106" si="476">ROUND(IF(SUM(EH101:EH105)=0,0,IF(SUM(EH101:EH105)=1,30,IF(SUM(EH101:EH105)=2,60,IF(SUM(EH101:EH105)=3,90,100)))),0)</f>
        <v>60</v>
      </c>
      <c r="EI106" s="38">
        <f t="shared" ref="EI106" si="477">ROUND(IF(SUM(EI101:EI105)=0,0,IF(SUM(EI101:EI105)=1,30,IF(SUM(EI101:EI105)=2,60,IF(SUM(EI101:EI105)=3,90,100)))),0)</f>
        <v>60</v>
      </c>
      <c r="EJ106" s="38">
        <f t="shared" ref="EJ106" si="478">ROUND(IF(SUM(EJ101:EJ105)=0,0,IF(SUM(EJ101:EJ105)=1,30,IF(SUM(EJ101:EJ105)=2,60,IF(SUM(EJ101:EJ105)=3,90,100)))),0)</f>
        <v>60</v>
      </c>
      <c r="EK106" s="38">
        <f t="shared" ref="EK106" si="479">ROUND(IF(SUM(EK101:EK105)=0,0,IF(SUM(EK101:EK105)=1,30,IF(SUM(EK101:EK105)=2,60,IF(SUM(EK101:EK105)=3,90,100)))),0)</f>
        <v>60</v>
      </c>
      <c r="EL106" s="38">
        <f t="shared" ref="EL106" si="480">ROUND(IF(SUM(EL101:EL105)=0,0,IF(SUM(EL101:EL105)=1,30,IF(SUM(EL101:EL105)=2,60,IF(SUM(EL101:EL105)=3,90,100)))),0)</f>
        <v>60</v>
      </c>
      <c r="EM106" s="38">
        <f t="shared" ref="EM106" si="481">ROUND(IF(SUM(EM101:EM105)=0,0,IF(SUM(EM101:EM105)=1,30,IF(SUM(EM101:EM105)=2,60,IF(SUM(EM101:EM105)=3,90,100)))),0)</f>
        <v>90</v>
      </c>
      <c r="EN106" s="38">
        <f t="shared" ref="EN106" si="482">ROUND(IF(SUM(EN101:EN105)=0,0,IF(SUM(EN101:EN105)=1,30,IF(SUM(EN101:EN105)=2,60,IF(SUM(EN101:EN105)=3,90,100)))),0)</f>
        <v>90</v>
      </c>
      <c r="EO106" s="38">
        <f t="shared" ref="EO106" si="483">ROUND(IF(SUM(EO101:EO105)=0,0,IF(SUM(EO101:EO105)=1,30,IF(SUM(EO101:EO105)=2,60,IF(SUM(EO101:EO105)=3,90,100)))),0)</f>
        <v>60</v>
      </c>
      <c r="EP106" s="38">
        <f t="shared" ref="EP106" si="484">ROUND(IF(SUM(EP101:EP105)=0,0,IF(SUM(EP101:EP105)=1,30,IF(SUM(EP101:EP105)=2,60,IF(SUM(EP101:EP105)=3,90,100)))),0)</f>
        <v>60</v>
      </c>
      <c r="EQ106" s="38">
        <f t="shared" ref="EQ106" si="485">ROUND(IF(SUM(EQ101:EQ105)=0,0,IF(SUM(EQ101:EQ105)=1,30,IF(SUM(EQ101:EQ105)=2,60,IF(SUM(EQ101:EQ105)=3,90,100)))),0)</f>
        <v>60</v>
      </c>
      <c r="ER106" s="38">
        <f t="shared" ref="ER106" si="486">ROUND(IF(SUM(ER101:ER105)=0,0,IF(SUM(ER101:ER105)=1,30,IF(SUM(ER101:ER105)=2,60,IF(SUM(ER101:ER105)=3,90,100)))),0)</f>
        <v>90</v>
      </c>
      <c r="ES106" s="38">
        <f t="shared" ref="ES106" si="487">ROUND(IF(SUM(ES101:ES105)=0,0,IF(SUM(ES101:ES105)=1,30,IF(SUM(ES101:ES105)=2,60,IF(SUM(ES101:ES105)=3,90,100)))),0)</f>
        <v>60</v>
      </c>
      <c r="ET106" s="38">
        <f t="shared" ref="ET106" si="488">ROUND(IF(SUM(ET101:ET105)=0,0,IF(SUM(ET101:ET105)=1,30,IF(SUM(ET101:ET105)=2,60,IF(SUM(ET101:ET105)=3,90,100)))),0)</f>
        <v>60</v>
      </c>
      <c r="EU106" s="38">
        <f t="shared" ref="EU106" si="489">ROUND(IF(SUM(EU101:EU105)=0,0,IF(SUM(EU101:EU105)=1,30,IF(SUM(EU101:EU105)=2,60,IF(SUM(EU101:EU105)=3,90,100)))),0)</f>
        <v>60</v>
      </c>
      <c r="EV106" s="38">
        <f t="shared" ref="EV106" si="490">ROUND(IF(SUM(EV101:EV105)=0,0,IF(SUM(EV101:EV105)=1,30,IF(SUM(EV101:EV105)=2,60,IF(SUM(EV101:EV105)=3,90,100)))),0)</f>
        <v>60</v>
      </c>
      <c r="EW106" s="38">
        <f t="shared" ref="EW106" si="491">ROUND(IF(SUM(EW101:EW105)=0,0,IF(SUM(EW101:EW105)=1,30,IF(SUM(EW101:EW105)=2,60,IF(SUM(EW101:EW105)=3,90,100)))),0)</f>
        <v>90</v>
      </c>
      <c r="EX106" s="38">
        <f t="shared" ref="EX106" si="492">ROUND(IF(SUM(EX101:EX105)=0,0,IF(SUM(EX101:EX105)=1,30,IF(SUM(EX101:EX105)=2,60,IF(SUM(EX101:EX105)=3,90,100)))),0)</f>
        <v>90</v>
      </c>
      <c r="EY106" s="38">
        <f t="shared" ref="EY106" si="493">ROUND(IF(SUM(EY101:EY105)=0,0,IF(SUM(EY101:EY105)=1,30,IF(SUM(EY101:EY105)=2,60,IF(SUM(EY101:EY105)=3,90,100)))),0)</f>
        <v>90</v>
      </c>
      <c r="EZ106" s="38">
        <f t="shared" ref="EZ106" si="494">ROUND(IF(SUM(EZ101:EZ105)=0,0,IF(SUM(EZ101:EZ105)=1,30,IF(SUM(EZ101:EZ105)=2,60,IF(SUM(EZ101:EZ105)=3,90,100)))),0)</f>
        <v>90</v>
      </c>
      <c r="FA106" s="38">
        <f t="shared" ref="FA106" si="495">ROUND(IF(SUM(FA101:FA105)=0,0,IF(SUM(FA101:FA105)=1,30,IF(SUM(FA101:FA105)=2,60,IF(SUM(FA101:FA105)=3,90,100)))),0)</f>
        <v>90</v>
      </c>
      <c r="FB106" s="38">
        <f t="shared" ref="FB106" si="496">ROUND(IF(SUM(FB101:FB105)=0,0,IF(SUM(FB101:FB105)=1,30,IF(SUM(FB101:FB105)=2,60,IF(SUM(FB101:FB105)=3,90,100)))),0)</f>
        <v>60</v>
      </c>
      <c r="FC106" s="38">
        <f t="shared" ref="FC106" si="497">ROUND(IF(SUM(FC101:FC105)=0,0,IF(SUM(FC101:FC105)=1,30,IF(SUM(FC101:FC105)=2,60,IF(SUM(FC101:FC105)=3,90,100)))),0)</f>
        <v>60</v>
      </c>
      <c r="FD106" s="38">
        <f t="shared" ref="FD106" si="498">ROUND(IF(SUM(FD101:FD105)=0,0,IF(SUM(FD101:FD105)=1,30,IF(SUM(FD101:FD105)=2,60,IF(SUM(FD101:FD105)=3,90,100)))),0)</f>
        <v>90</v>
      </c>
      <c r="FE106" s="38">
        <f t="shared" ref="FE106" si="499">ROUND(IF(SUM(FE101:FE105)=0,0,IF(SUM(FE101:FE105)=1,30,IF(SUM(FE101:FE105)=2,60,IF(SUM(FE101:FE105)=3,90,100)))),0)</f>
        <v>60</v>
      </c>
      <c r="FF106" s="38">
        <f t="shared" ref="FF106" si="500">ROUND(IF(SUM(FF101:FF105)=0,0,IF(SUM(FF101:FF105)=1,30,IF(SUM(FF101:FF105)=2,60,IF(SUM(FF101:FF105)=3,90,100)))),0)</f>
        <v>60</v>
      </c>
      <c r="FG106" s="38">
        <f t="shared" ref="FG106" si="501">ROUND(IF(SUM(FG101:FG105)=0,0,IF(SUM(FG101:FG105)=1,30,IF(SUM(FG101:FG105)=2,60,IF(SUM(FG101:FG105)=3,90,100)))),0)</f>
        <v>60</v>
      </c>
      <c r="FH106" s="38">
        <f t="shared" ref="FH106" si="502">ROUND(IF(SUM(FH101:FH105)=0,0,IF(SUM(FH101:FH105)=1,30,IF(SUM(FH101:FH105)=2,60,IF(SUM(FH101:FH105)=3,90,100)))),0)</f>
        <v>0</v>
      </c>
      <c r="FI106" s="38">
        <f t="shared" ref="FI106" si="503">ROUND(IF(SUM(FI101:FI105)=0,0,IF(SUM(FI101:FI105)=1,30,IF(SUM(FI101:FI105)=2,60,IF(SUM(FI101:FI105)=3,90,100)))),0)</f>
        <v>60</v>
      </c>
      <c r="FJ106" s="38">
        <f t="shared" ref="FJ106" si="504">ROUND(IF(SUM(FJ101:FJ105)=0,0,IF(SUM(FJ101:FJ105)=1,30,IF(SUM(FJ101:FJ105)=2,60,IF(SUM(FJ101:FJ105)=3,90,100)))),0)</f>
        <v>90</v>
      </c>
      <c r="FK106" s="38">
        <f t="shared" ref="FK106" si="505">ROUND(IF(SUM(FK101:FK105)=0,0,IF(SUM(FK101:FK105)=1,30,IF(SUM(FK101:FK105)=2,60,IF(SUM(FK101:FK105)=3,90,100)))),0)</f>
        <v>90</v>
      </c>
      <c r="FL106" s="38">
        <f t="shared" ref="FL106" si="506">ROUND(IF(SUM(FL101:FL105)=0,0,IF(SUM(FL101:FL105)=1,30,IF(SUM(FL101:FL105)=2,60,IF(SUM(FL101:FL105)=3,90,100)))),0)</f>
        <v>100</v>
      </c>
      <c r="FM106" s="38">
        <f t="shared" ref="FM106" si="507">ROUND(IF(SUM(FM101:FM105)=0,0,IF(SUM(FM101:FM105)=1,30,IF(SUM(FM101:FM105)=2,60,IF(SUM(FM101:FM105)=3,90,100)))),0)</f>
        <v>90</v>
      </c>
      <c r="FN106" s="38">
        <f t="shared" ref="FN106" si="508">ROUND(IF(SUM(FN101:FN105)=0,0,IF(SUM(FN101:FN105)=1,30,IF(SUM(FN101:FN105)=2,60,IF(SUM(FN101:FN105)=3,90,100)))),0)</f>
        <v>60</v>
      </c>
    </row>
    <row r="107" spans="1:170" s="129" customFormat="1" ht="32.25" customHeight="1" x14ac:dyDescent="0.15">
      <c r="A107" s="3">
        <v>2</v>
      </c>
      <c r="B107" s="230" t="s">
        <v>106</v>
      </c>
      <c r="C107" s="230"/>
      <c r="D107" s="128" t="s">
        <v>5</v>
      </c>
      <c r="E107" s="128" t="s">
        <v>5</v>
      </c>
      <c r="F107" s="128" t="s">
        <v>5</v>
      </c>
      <c r="G107" s="128" t="s">
        <v>5</v>
      </c>
      <c r="H107" s="128" t="s">
        <v>5</v>
      </c>
      <c r="I107" s="128" t="s">
        <v>5</v>
      </c>
      <c r="J107" s="128" t="s">
        <v>5</v>
      </c>
      <c r="K107" s="128" t="s">
        <v>5</v>
      </c>
      <c r="L107" s="128" t="s">
        <v>5</v>
      </c>
      <c r="M107" s="128" t="s">
        <v>5</v>
      </c>
      <c r="N107" s="128" t="s">
        <v>5</v>
      </c>
      <c r="O107" s="128" t="s">
        <v>5</v>
      </c>
      <c r="P107" s="128" t="s">
        <v>5</v>
      </c>
      <c r="Q107" s="128" t="s">
        <v>5</v>
      </c>
      <c r="R107" s="128" t="s">
        <v>5</v>
      </c>
      <c r="S107" s="128" t="s">
        <v>5</v>
      </c>
      <c r="T107" s="128" t="s">
        <v>5</v>
      </c>
      <c r="U107" s="128" t="s">
        <v>5</v>
      </c>
      <c r="V107" s="128" t="s">
        <v>5</v>
      </c>
      <c r="W107" s="128" t="s">
        <v>5</v>
      </c>
      <c r="X107" s="128" t="s">
        <v>5</v>
      </c>
      <c r="Y107" s="128" t="s">
        <v>5</v>
      </c>
      <c r="Z107" s="128" t="s">
        <v>5</v>
      </c>
      <c r="AA107" s="128" t="s">
        <v>5</v>
      </c>
      <c r="AB107" s="128" t="s">
        <v>5</v>
      </c>
      <c r="AC107" s="128" t="s">
        <v>5</v>
      </c>
      <c r="AD107" s="128" t="s">
        <v>5</v>
      </c>
      <c r="AE107" s="128" t="s">
        <v>5</v>
      </c>
      <c r="AF107" s="128" t="s">
        <v>5</v>
      </c>
      <c r="AG107" s="128" t="s">
        <v>5</v>
      </c>
      <c r="AH107" s="128" t="s">
        <v>5</v>
      </c>
      <c r="AI107" s="128" t="s">
        <v>5</v>
      </c>
      <c r="AJ107" s="128" t="s">
        <v>5</v>
      </c>
      <c r="AK107" s="128" t="s">
        <v>5</v>
      </c>
      <c r="AL107" s="128" t="s">
        <v>5</v>
      </c>
      <c r="AM107" s="128" t="s">
        <v>5</v>
      </c>
      <c r="AN107" s="128" t="s">
        <v>5</v>
      </c>
      <c r="AO107" s="128" t="s">
        <v>5</v>
      </c>
      <c r="AP107" s="128" t="s">
        <v>5</v>
      </c>
      <c r="AQ107" s="128" t="s">
        <v>5</v>
      </c>
      <c r="AR107" s="128" t="s">
        <v>5</v>
      </c>
      <c r="AS107" s="128" t="s">
        <v>5</v>
      </c>
      <c r="AT107" s="128" t="s">
        <v>5</v>
      </c>
      <c r="AU107" s="128" t="s">
        <v>5</v>
      </c>
      <c r="AV107" s="128" t="s">
        <v>5</v>
      </c>
      <c r="AW107" s="128" t="s">
        <v>5</v>
      </c>
      <c r="AX107" s="128" t="s">
        <v>5</v>
      </c>
      <c r="AY107" s="128" t="s">
        <v>5</v>
      </c>
      <c r="AZ107" s="128" t="s">
        <v>5</v>
      </c>
      <c r="BA107" s="128" t="s">
        <v>5</v>
      </c>
      <c r="BB107" s="128" t="s">
        <v>5</v>
      </c>
      <c r="BC107" s="128" t="s">
        <v>5</v>
      </c>
      <c r="BD107" s="128" t="s">
        <v>5</v>
      </c>
      <c r="BE107" s="128" t="s">
        <v>5</v>
      </c>
      <c r="BF107" s="128" t="s">
        <v>5</v>
      </c>
      <c r="BG107" s="128" t="s">
        <v>5</v>
      </c>
      <c r="BH107" s="128" t="s">
        <v>5</v>
      </c>
      <c r="BI107" s="128" t="s">
        <v>5</v>
      </c>
      <c r="BJ107" s="128" t="s">
        <v>5</v>
      </c>
      <c r="BK107" s="128" t="s">
        <v>5</v>
      </c>
      <c r="BL107" s="128" t="s">
        <v>5</v>
      </c>
      <c r="BM107" s="128" t="s">
        <v>5</v>
      </c>
      <c r="BN107" s="128" t="s">
        <v>5</v>
      </c>
      <c r="BO107" s="128" t="s">
        <v>5</v>
      </c>
      <c r="BP107" s="128" t="s">
        <v>5</v>
      </c>
      <c r="BQ107" s="128" t="s">
        <v>5</v>
      </c>
      <c r="BR107" s="128" t="s">
        <v>5</v>
      </c>
      <c r="BS107" s="128" t="s">
        <v>5</v>
      </c>
      <c r="BT107" s="128" t="s">
        <v>5</v>
      </c>
      <c r="BU107" s="128" t="s">
        <v>5</v>
      </c>
      <c r="BV107" s="128" t="s">
        <v>5</v>
      </c>
      <c r="BW107" s="128" t="s">
        <v>5</v>
      </c>
      <c r="BX107" s="128" t="s">
        <v>5</v>
      </c>
      <c r="BY107" s="128" t="s">
        <v>5</v>
      </c>
      <c r="BZ107" s="128" t="s">
        <v>5</v>
      </c>
      <c r="CA107" s="128" t="s">
        <v>5</v>
      </c>
      <c r="CB107" s="128" t="s">
        <v>5</v>
      </c>
      <c r="CC107" s="128" t="s">
        <v>5</v>
      </c>
      <c r="CD107" s="128" t="s">
        <v>5</v>
      </c>
      <c r="CE107" s="128" t="s">
        <v>5</v>
      </c>
      <c r="CF107" s="128" t="s">
        <v>5</v>
      </c>
      <c r="CG107" s="128" t="s">
        <v>5</v>
      </c>
      <c r="CH107" s="128" t="s">
        <v>5</v>
      </c>
      <c r="CI107" s="128" t="s">
        <v>5</v>
      </c>
      <c r="CJ107" s="128" t="s">
        <v>5</v>
      </c>
      <c r="CK107" s="128" t="s">
        <v>5</v>
      </c>
      <c r="CL107" s="128" t="s">
        <v>5</v>
      </c>
      <c r="CM107" s="128" t="s">
        <v>5</v>
      </c>
      <c r="CN107" s="128" t="s">
        <v>5</v>
      </c>
      <c r="CO107" s="128" t="s">
        <v>5</v>
      </c>
      <c r="CP107" s="128" t="s">
        <v>5</v>
      </c>
      <c r="CQ107" s="128" t="s">
        <v>5</v>
      </c>
      <c r="CR107" s="128" t="s">
        <v>5</v>
      </c>
      <c r="CS107" s="128" t="s">
        <v>5</v>
      </c>
      <c r="CT107" s="128" t="s">
        <v>5</v>
      </c>
      <c r="CU107" s="128" t="s">
        <v>5</v>
      </c>
      <c r="CV107" s="128" t="s">
        <v>5</v>
      </c>
      <c r="CW107" s="128" t="s">
        <v>5</v>
      </c>
      <c r="CX107" s="128" t="s">
        <v>5</v>
      </c>
      <c r="CY107" s="128" t="s">
        <v>5</v>
      </c>
      <c r="CZ107" s="128" t="s">
        <v>5</v>
      </c>
      <c r="DA107" s="128" t="s">
        <v>5</v>
      </c>
      <c r="DB107" s="128" t="s">
        <v>5</v>
      </c>
      <c r="DC107" s="128" t="s">
        <v>5</v>
      </c>
      <c r="DD107" s="128" t="s">
        <v>5</v>
      </c>
      <c r="DE107" s="128" t="s">
        <v>5</v>
      </c>
      <c r="DF107" s="128" t="s">
        <v>5</v>
      </c>
      <c r="DG107" s="128" t="s">
        <v>5</v>
      </c>
      <c r="DH107" s="128" t="s">
        <v>5</v>
      </c>
      <c r="DI107" s="128" t="s">
        <v>5</v>
      </c>
      <c r="DJ107" s="128" t="s">
        <v>5</v>
      </c>
      <c r="DK107" s="128" t="s">
        <v>5</v>
      </c>
      <c r="DL107" s="128" t="s">
        <v>5</v>
      </c>
      <c r="DM107" s="128" t="s">
        <v>5</v>
      </c>
      <c r="DN107" s="128" t="s">
        <v>5</v>
      </c>
      <c r="DO107" s="128" t="s">
        <v>5</v>
      </c>
      <c r="DP107" s="128" t="s">
        <v>5</v>
      </c>
      <c r="DQ107" s="128" t="s">
        <v>5</v>
      </c>
      <c r="DR107" s="128" t="s">
        <v>5</v>
      </c>
      <c r="DS107" s="128" t="s">
        <v>5</v>
      </c>
      <c r="DT107" s="128" t="s">
        <v>5</v>
      </c>
      <c r="DU107" s="128" t="s">
        <v>5</v>
      </c>
      <c r="DV107" s="128" t="s">
        <v>5</v>
      </c>
      <c r="DW107" s="128" t="s">
        <v>5</v>
      </c>
      <c r="DX107" s="128" t="s">
        <v>5</v>
      </c>
      <c r="DY107" s="128" t="s">
        <v>5</v>
      </c>
      <c r="DZ107" s="128" t="s">
        <v>5</v>
      </c>
      <c r="EA107" s="128" t="s">
        <v>5</v>
      </c>
      <c r="EB107" s="128" t="s">
        <v>5</v>
      </c>
      <c r="EC107" s="128" t="s">
        <v>5</v>
      </c>
      <c r="ED107" s="128" t="s">
        <v>5</v>
      </c>
      <c r="EE107" s="128" t="s">
        <v>5</v>
      </c>
      <c r="EF107" s="128" t="s">
        <v>5</v>
      </c>
      <c r="EG107" s="128" t="s">
        <v>5</v>
      </c>
      <c r="EH107" s="128" t="s">
        <v>5</v>
      </c>
      <c r="EI107" s="128" t="s">
        <v>5</v>
      </c>
      <c r="EJ107" s="128" t="s">
        <v>5</v>
      </c>
      <c r="EK107" s="128" t="s">
        <v>5</v>
      </c>
      <c r="EL107" s="128" t="s">
        <v>5</v>
      </c>
      <c r="EM107" s="128" t="s">
        <v>5</v>
      </c>
      <c r="EN107" s="128" t="s">
        <v>5</v>
      </c>
      <c r="EO107" s="128" t="s">
        <v>5</v>
      </c>
      <c r="EP107" s="128" t="s">
        <v>5</v>
      </c>
      <c r="EQ107" s="128" t="s">
        <v>5</v>
      </c>
      <c r="ER107" s="128" t="s">
        <v>5</v>
      </c>
      <c r="ES107" s="128" t="s">
        <v>5</v>
      </c>
      <c r="ET107" s="128" t="s">
        <v>5</v>
      </c>
      <c r="EU107" s="128" t="s">
        <v>5</v>
      </c>
      <c r="EV107" s="128" t="s">
        <v>5</v>
      </c>
      <c r="EW107" s="128" t="s">
        <v>5</v>
      </c>
      <c r="EX107" s="128" t="s">
        <v>5</v>
      </c>
      <c r="EY107" s="128" t="s">
        <v>5</v>
      </c>
      <c r="EZ107" s="128" t="s">
        <v>5</v>
      </c>
      <c r="FA107" s="128" t="s">
        <v>5</v>
      </c>
      <c r="FB107" s="128" t="s">
        <v>5</v>
      </c>
      <c r="FC107" s="128" t="s">
        <v>5</v>
      </c>
      <c r="FD107" s="128" t="s">
        <v>5</v>
      </c>
      <c r="FE107" s="128" t="s">
        <v>5</v>
      </c>
      <c r="FF107" s="128" t="s">
        <v>5</v>
      </c>
      <c r="FG107" s="128" t="s">
        <v>5</v>
      </c>
      <c r="FH107" s="128" t="s">
        <v>5</v>
      </c>
      <c r="FI107" s="128" t="s">
        <v>5</v>
      </c>
      <c r="FJ107" s="128" t="s">
        <v>5</v>
      </c>
      <c r="FK107" s="128" t="s">
        <v>5</v>
      </c>
      <c r="FL107" s="128" t="s">
        <v>5</v>
      </c>
      <c r="FM107" s="128" t="s">
        <v>5</v>
      </c>
      <c r="FN107" s="128" t="s">
        <v>5</v>
      </c>
    </row>
    <row r="108" spans="1:170" s="33" customFormat="1" ht="31.5" customHeight="1" x14ac:dyDescent="0.15">
      <c r="A108" s="210" t="s">
        <v>107</v>
      </c>
      <c r="B108" s="232" t="s">
        <v>108</v>
      </c>
      <c r="C108" s="233"/>
      <c r="D108" s="32" t="s">
        <v>5</v>
      </c>
      <c r="E108" s="32" t="s">
        <v>5</v>
      </c>
      <c r="F108" s="32" t="s">
        <v>5</v>
      </c>
      <c r="G108" s="32" t="s">
        <v>5</v>
      </c>
      <c r="H108" s="32" t="s">
        <v>5</v>
      </c>
      <c r="I108" s="32" t="s">
        <v>5</v>
      </c>
      <c r="J108" s="32" t="s">
        <v>5</v>
      </c>
      <c r="K108" s="32" t="s">
        <v>5</v>
      </c>
      <c r="L108" s="32" t="s">
        <v>5</v>
      </c>
      <c r="M108" s="32" t="s">
        <v>5</v>
      </c>
      <c r="N108" s="32" t="s">
        <v>5</v>
      </c>
      <c r="O108" s="32" t="s">
        <v>5</v>
      </c>
      <c r="P108" s="32" t="s">
        <v>5</v>
      </c>
      <c r="Q108" s="32" t="s">
        <v>5</v>
      </c>
      <c r="R108" s="32" t="s">
        <v>5</v>
      </c>
      <c r="S108" s="32" t="s">
        <v>5</v>
      </c>
      <c r="T108" s="32" t="s">
        <v>5</v>
      </c>
      <c r="U108" s="32" t="s">
        <v>5</v>
      </c>
      <c r="V108" s="32" t="s">
        <v>5</v>
      </c>
      <c r="W108" s="32" t="s">
        <v>5</v>
      </c>
      <c r="X108" s="32" t="s">
        <v>5</v>
      </c>
      <c r="Y108" s="32" t="s">
        <v>5</v>
      </c>
      <c r="Z108" s="32" t="s">
        <v>5</v>
      </c>
      <c r="AA108" s="32" t="s">
        <v>5</v>
      </c>
      <c r="AB108" s="32" t="s">
        <v>5</v>
      </c>
      <c r="AC108" s="32" t="s">
        <v>5</v>
      </c>
      <c r="AD108" s="32" t="s">
        <v>5</v>
      </c>
      <c r="AE108" s="32" t="s">
        <v>5</v>
      </c>
      <c r="AF108" s="32" t="s">
        <v>5</v>
      </c>
      <c r="AG108" s="32" t="s">
        <v>5</v>
      </c>
      <c r="AH108" s="32" t="s">
        <v>5</v>
      </c>
      <c r="AI108" s="32" t="s">
        <v>5</v>
      </c>
      <c r="AJ108" s="32" t="s">
        <v>5</v>
      </c>
      <c r="AK108" s="32" t="s">
        <v>5</v>
      </c>
      <c r="AL108" s="32" t="s">
        <v>5</v>
      </c>
      <c r="AM108" s="32" t="s">
        <v>5</v>
      </c>
      <c r="AN108" s="32" t="s">
        <v>5</v>
      </c>
      <c r="AO108" s="32" t="s">
        <v>5</v>
      </c>
      <c r="AP108" s="32" t="s">
        <v>5</v>
      </c>
      <c r="AQ108" s="32" t="s">
        <v>5</v>
      </c>
      <c r="AR108" s="32" t="s">
        <v>5</v>
      </c>
      <c r="AS108" s="32" t="s">
        <v>5</v>
      </c>
      <c r="AT108" s="32" t="s">
        <v>5</v>
      </c>
      <c r="AU108" s="32" t="s">
        <v>5</v>
      </c>
      <c r="AV108" s="32" t="s">
        <v>5</v>
      </c>
      <c r="AW108" s="32" t="s">
        <v>5</v>
      </c>
      <c r="AX108" s="32" t="s">
        <v>5</v>
      </c>
      <c r="AY108" s="32" t="s">
        <v>5</v>
      </c>
      <c r="AZ108" s="32" t="s">
        <v>5</v>
      </c>
      <c r="BA108" s="32" t="s">
        <v>5</v>
      </c>
      <c r="BB108" s="32" t="s">
        <v>5</v>
      </c>
      <c r="BC108" s="32" t="s">
        <v>5</v>
      </c>
      <c r="BD108" s="32" t="s">
        <v>5</v>
      </c>
      <c r="BE108" s="32" t="s">
        <v>5</v>
      </c>
      <c r="BF108" s="32" t="s">
        <v>5</v>
      </c>
      <c r="BG108" s="32" t="s">
        <v>5</v>
      </c>
      <c r="BH108" s="32" t="s">
        <v>5</v>
      </c>
      <c r="BI108" s="32" t="s">
        <v>5</v>
      </c>
      <c r="BJ108" s="32" t="s">
        <v>5</v>
      </c>
      <c r="BK108" s="32" t="s">
        <v>5</v>
      </c>
      <c r="BL108" s="32" t="s">
        <v>5</v>
      </c>
      <c r="BM108" s="32" t="s">
        <v>5</v>
      </c>
      <c r="BN108" s="32" t="s">
        <v>5</v>
      </c>
      <c r="BO108" s="32" t="s">
        <v>5</v>
      </c>
      <c r="BP108" s="32" t="s">
        <v>5</v>
      </c>
      <c r="BQ108" s="32" t="s">
        <v>5</v>
      </c>
      <c r="BR108" s="32" t="s">
        <v>5</v>
      </c>
      <c r="BS108" s="32" t="s">
        <v>5</v>
      </c>
      <c r="BT108" s="32" t="s">
        <v>5</v>
      </c>
      <c r="BU108" s="32" t="s">
        <v>5</v>
      </c>
      <c r="BV108" s="32" t="s">
        <v>5</v>
      </c>
      <c r="BW108" s="32" t="s">
        <v>5</v>
      </c>
      <c r="BX108" s="32" t="s">
        <v>5</v>
      </c>
      <c r="BY108" s="32" t="s">
        <v>5</v>
      </c>
      <c r="BZ108" s="32" t="s">
        <v>5</v>
      </c>
      <c r="CA108" s="32" t="s">
        <v>5</v>
      </c>
      <c r="CB108" s="32" t="s">
        <v>5</v>
      </c>
      <c r="CC108" s="32" t="s">
        <v>5</v>
      </c>
      <c r="CD108" s="32" t="s">
        <v>5</v>
      </c>
      <c r="CE108" s="32" t="s">
        <v>5</v>
      </c>
      <c r="CF108" s="32" t="s">
        <v>5</v>
      </c>
      <c r="CG108" s="32" t="s">
        <v>5</v>
      </c>
      <c r="CH108" s="32" t="s">
        <v>5</v>
      </c>
      <c r="CI108" s="32" t="s">
        <v>5</v>
      </c>
      <c r="CJ108" s="32" t="s">
        <v>5</v>
      </c>
      <c r="CK108" s="32" t="s">
        <v>5</v>
      </c>
      <c r="CL108" s="32" t="s">
        <v>5</v>
      </c>
      <c r="CM108" s="32" t="s">
        <v>5</v>
      </c>
      <c r="CN108" s="32" t="s">
        <v>5</v>
      </c>
      <c r="CO108" s="32" t="s">
        <v>5</v>
      </c>
      <c r="CP108" s="32" t="s">
        <v>5</v>
      </c>
      <c r="CQ108" s="32" t="s">
        <v>5</v>
      </c>
      <c r="CR108" s="32" t="s">
        <v>5</v>
      </c>
      <c r="CS108" s="32" t="s">
        <v>5</v>
      </c>
      <c r="CT108" s="32" t="s">
        <v>5</v>
      </c>
      <c r="CU108" s="32" t="s">
        <v>5</v>
      </c>
      <c r="CV108" s="32" t="s">
        <v>5</v>
      </c>
      <c r="CW108" s="32" t="s">
        <v>5</v>
      </c>
      <c r="CX108" s="32" t="s">
        <v>5</v>
      </c>
      <c r="CY108" s="32" t="s">
        <v>5</v>
      </c>
      <c r="CZ108" s="32" t="s">
        <v>5</v>
      </c>
      <c r="DA108" s="32" t="s">
        <v>5</v>
      </c>
      <c r="DB108" s="32" t="s">
        <v>5</v>
      </c>
      <c r="DC108" s="32" t="s">
        <v>5</v>
      </c>
      <c r="DD108" s="32" t="s">
        <v>5</v>
      </c>
      <c r="DE108" s="32" t="s">
        <v>5</v>
      </c>
      <c r="DF108" s="32" t="s">
        <v>5</v>
      </c>
      <c r="DG108" s="32" t="s">
        <v>5</v>
      </c>
      <c r="DH108" s="32" t="s">
        <v>5</v>
      </c>
      <c r="DI108" s="32" t="s">
        <v>5</v>
      </c>
      <c r="DJ108" s="32" t="s">
        <v>5</v>
      </c>
      <c r="DK108" s="32" t="s">
        <v>5</v>
      </c>
      <c r="DL108" s="32" t="s">
        <v>5</v>
      </c>
      <c r="DM108" s="32" t="s">
        <v>5</v>
      </c>
      <c r="DN108" s="32" t="s">
        <v>5</v>
      </c>
      <c r="DO108" s="32" t="s">
        <v>5</v>
      </c>
      <c r="DP108" s="32" t="s">
        <v>5</v>
      </c>
      <c r="DQ108" s="32" t="s">
        <v>5</v>
      </c>
      <c r="DR108" s="32" t="s">
        <v>5</v>
      </c>
      <c r="DS108" s="32" t="s">
        <v>5</v>
      </c>
      <c r="DT108" s="32" t="s">
        <v>5</v>
      </c>
      <c r="DU108" s="32" t="s">
        <v>5</v>
      </c>
      <c r="DV108" s="32" t="s">
        <v>5</v>
      </c>
      <c r="DW108" s="32" t="s">
        <v>5</v>
      </c>
      <c r="DX108" s="32" t="s">
        <v>5</v>
      </c>
      <c r="DY108" s="32" t="s">
        <v>5</v>
      </c>
      <c r="DZ108" s="32" t="s">
        <v>5</v>
      </c>
      <c r="EA108" s="32" t="s">
        <v>5</v>
      </c>
      <c r="EB108" s="32" t="s">
        <v>5</v>
      </c>
      <c r="EC108" s="32" t="s">
        <v>5</v>
      </c>
      <c r="ED108" s="32" t="s">
        <v>5</v>
      </c>
      <c r="EE108" s="32" t="s">
        <v>5</v>
      </c>
      <c r="EF108" s="32" t="s">
        <v>5</v>
      </c>
      <c r="EG108" s="32" t="s">
        <v>5</v>
      </c>
      <c r="EH108" s="32" t="s">
        <v>5</v>
      </c>
      <c r="EI108" s="32" t="s">
        <v>5</v>
      </c>
      <c r="EJ108" s="32" t="s">
        <v>5</v>
      </c>
      <c r="EK108" s="32" t="s">
        <v>5</v>
      </c>
      <c r="EL108" s="32" t="s">
        <v>5</v>
      </c>
      <c r="EM108" s="32" t="s">
        <v>5</v>
      </c>
      <c r="EN108" s="32" t="s">
        <v>5</v>
      </c>
      <c r="EO108" s="32" t="s">
        <v>5</v>
      </c>
      <c r="EP108" s="32" t="s">
        <v>5</v>
      </c>
      <c r="EQ108" s="32" t="s">
        <v>5</v>
      </c>
      <c r="ER108" s="32" t="s">
        <v>5</v>
      </c>
      <c r="ES108" s="32" t="s">
        <v>5</v>
      </c>
      <c r="ET108" s="32" t="s">
        <v>5</v>
      </c>
      <c r="EU108" s="32" t="s">
        <v>5</v>
      </c>
      <c r="EV108" s="32" t="s">
        <v>5</v>
      </c>
      <c r="EW108" s="32" t="s">
        <v>5</v>
      </c>
      <c r="EX108" s="32" t="s">
        <v>5</v>
      </c>
      <c r="EY108" s="32" t="s">
        <v>5</v>
      </c>
      <c r="EZ108" s="32" t="s">
        <v>5</v>
      </c>
      <c r="FA108" s="32" t="s">
        <v>5</v>
      </c>
      <c r="FB108" s="32" t="s">
        <v>5</v>
      </c>
      <c r="FC108" s="32" t="s">
        <v>5</v>
      </c>
      <c r="FD108" s="32" t="s">
        <v>5</v>
      </c>
      <c r="FE108" s="32" t="s">
        <v>5</v>
      </c>
      <c r="FF108" s="32" t="s">
        <v>5</v>
      </c>
      <c r="FG108" s="32" t="s">
        <v>5</v>
      </c>
      <c r="FH108" s="32" t="s">
        <v>5</v>
      </c>
      <c r="FI108" s="32" t="s">
        <v>5</v>
      </c>
      <c r="FJ108" s="32" t="s">
        <v>5</v>
      </c>
      <c r="FK108" s="32" t="s">
        <v>5</v>
      </c>
      <c r="FL108" s="32" t="s">
        <v>5</v>
      </c>
      <c r="FM108" s="32" t="s">
        <v>5</v>
      </c>
      <c r="FN108" s="32" t="s">
        <v>5</v>
      </c>
    </row>
    <row r="109" spans="1:170" ht="33" customHeight="1" x14ac:dyDescent="0.15">
      <c r="A109" s="231"/>
      <c r="B109" s="223" t="s">
        <v>109</v>
      </c>
      <c r="C109" s="223"/>
      <c r="D109" s="17">
        <v>1</v>
      </c>
      <c r="E109" s="17">
        <v>1</v>
      </c>
      <c r="F109" s="17">
        <v>1</v>
      </c>
      <c r="G109" s="17">
        <v>1</v>
      </c>
      <c r="H109" s="17">
        <v>0</v>
      </c>
      <c r="I109" s="17">
        <v>1</v>
      </c>
      <c r="J109" s="17">
        <v>1</v>
      </c>
      <c r="K109" s="17">
        <v>0</v>
      </c>
      <c r="L109" s="17">
        <v>1</v>
      </c>
      <c r="M109" s="17">
        <v>1</v>
      </c>
      <c r="N109" s="17">
        <v>1</v>
      </c>
      <c r="O109" s="17">
        <v>1</v>
      </c>
      <c r="P109" s="17">
        <v>1</v>
      </c>
      <c r="Q109" s="17">
        <v>1</v>
      </c>
      <c r="R109" s="17">
        <v>1</v>
      </c>
      <c r="S109" s="17">
        <v>1</v>
      </c>
      <c r="T109" s="17">
        <v>1</v>
      </c>
      <c r="U109" s="17">
        <v>1</v>
      </c>
      <c r="V109" s="17">
        <v>1</v>
      </c>
      <c r="W109" s="17">
        <v>1</v>
      </c>
      <c r="X109" s="17">
        <v>0</v>
      </c>
      <c r="Y109" s="17">
        <v>1</v>
      </c>
      <c r="Z109" s="17">
        <v>0</v>
      </c>
      <c r="AA109" s="17">
        <v>1</v>
      </c>
      <c r="AB109" s="17">
        <v>1</v>
      </c>
      <c r="AC109" s="17">
        <v>0</v>
      </c>
      <c r="AD109" s="17">
        <v>1</v>
      </c>
      <c r="AE109" s="17">
        <v>1</v>
      </c>
      <c r="AF109" s="17">
        <v>1</v>
      </c>
      <c r="AG109" s="17">
        <v>0</v>
      </c>
      <c r="AH109" s="17">
        <v>1</v>
      </c>
      <c r="AI109" s="17">
        <v>1</v>
      </c>
      <c r="AJ109" s="17">
        <v>0</v>
      </c>
      <c r="AK109" s="17">
        <v>1</v>
      </c>
      <c r="AL109" s="17">
        <v>1</v>
      </c>
      <c r="AM109" s="17">
        <v>1</v>
      </c>
      <c r="AN109" s="17">
        <v>1</v>
      </c>
      <c r="AO109" s="17">
        <v>1</v>
      </c>
      <c r="AP109" s="17">
        <v>1</v>
      </c>
      <c r="AQ109" s="17">
        <v>1</v>
      </c>
      <c r="AR109" s="17">
        <v>0</v>
      </c>
      <c r="AS109" s="17">
        <v>0</v>
      </c>
      <c r="AT109" s="17">
        <v>1</v>
      </c>
      <c r="AU109" s="17">
        <v>1</v>
      </c>
      <c r="AV109" s="17">
        <v>1</v>
      </c>
      <c r="AW109" s="17">
        <v>1</v>
      </c>
      <c r="AX109" s="17">
        <v>0</v>
      </c>
      <c r="AY109" s="17">
        <v>1</v>
      </c>
      <c r="AZ109" s="17">
        <v>1</v>
      </c>
      <c r="BA109" s="17">
        <v>1</v>
      </c>
      <c r="BB109" s="17">
        <v>1</v>
      </c>
      <c r="BC109" s="17">
        <v>1</v>
      </c>
      <c r="BD109" s="17">
        <v>1</v>
      </c>
      <c r="BE109" s="17">
        <v>0</v>
      </c>
      <c r="BF109" s="17">
        <v>0</v>
      </c>
      <c r="BG109" s="17">
        <v>1</v>
      </c>
      <c r="BH109" s="17">
        <v>1</v>
      </c>
      <c r="BI109" s="17">
        <v>1</v>
      </c>
      <c r="BJ109" s="17">
        <v>0</v>
      </c>
      <c r="BK109" s="17">
        <v>1</v>
      </c>
      <c r="BL109" s="17">
        <v>0</v>
      </c>
      <c r="BM109" s="17">
        <v>0</v>
      </c>
      <c r="BN109" s="17">
        <v>0</v>
      </c>
      <c r="BO109" s="17">
        <v>0</v>
      </c>
      <c r="BP109" s="17">
        <v>1</v>
      </c>
      <c r="BQ109" s="17">
        <v>0</v>
      </c>
      <c r="BR109" s="17">
        <v>0</v>
      </c>
      <c r="BS109" s="17">
        <v>0</v>
      </c>
      <c r="BT109" s="17">
        <v>1</v>
      </c>
      <c r="BU109" s="17">
        <v>1</v>
      </c>
      <c r="BV109" s="17">
        <v>0</v>
      </c>
      <c r="BW109" s="17">
        <v>1</v>
      </c>
      <c r="BX109" s="17">
        <v>1</v>
      </c>
      <c r="BY109" s="17">
        <v>1</v>
      </c>
      <c r="BZ109" s="17">
        <v>0</v>
      </c>
      <c r="CA109" s="17">
        <v>1</v>
      </c>
      <c r="CB109" s="17">
        <v>0</v>
      </c>
      <c r="CC109" s="17">
        <v>1</v>
      </c>
      <c r="CD109" s="17">
        <v>1</v>
      </c>
      <c r="CE109" s="17">
        <v>0</v>
      </c>
      <c r="CF109" s="17">
        <v>0</v>
      </c>
      <c r="CG109" s="17">
        <v>1</v>
      </c>
      <c r="CH109" s="17">
        <v>0</v>
      </c>
      <c r="CI109" s="17">
        <v>1</v>
      </c>
      <c r="CJ109" s="17">
        <v>1</v>
      </c>
      <c r="CK109" s="17">
        <v>1</v>
      </c>
      <c r="CL109" s="17">
        <v>1</v>
      </c>
      <c r="CM109" s="17">
        <v>0</v>
      </c>
      <c r="CN109" s="17">
        <v>0</v>
      </c>
      <c r="CO109" s="17">
        <v>1</v>
      </c>
      <c r="CP109" s="17">
        <v>0</v>
      </c>
      <c r="CQ109" s="17">
        <v>1</v>
      </c>
      <c r="CR109" s="17">
        <v>0</v>
      </c>
      <c r="CS109" s="17">
        <v>0</v>
      </c>
      <c r="CT109" s="17">
        <v>1</v>
      </c>
      <c r="CU109" s="17">
        <v>1</v>
      </c>
      <c r="CV109" s="17">
        <v>1</v>
      </c>
      <c r="CW109" s="17">
        <v>1</v>
      </c>
      <c r="CX109" s="17">
        <v>0</v>
      </c>
      <c r="CY109" s="17">
        <v>1</v>
      </c>
      <c r="CZ109" s="17">
        <v>0</v>
      </c>
      <c r="DA109" s="17">
        <v>1</v>
      </c>
      <c r="DB109" s="17">
        <v>0</v>
      </c>
      <c r="DC109" s="17">
        <v>1</v>
      </c>
      <c r="DD109" s="17">
        <v>1</v>
      </c>
      <c r="DE109" s="17">
        <v>1</v>
      </c>
      <c r="DF109" s="17">
        <v>0</v>
      </c>
      <c r="DG109" s="17">
        <v>1</v>
      </c>
      <c r="DH109" s="17">
        <v>1</v>
      </c>
      <c r="DI109" s="17">
        <v>1</v>
      </c>
      <c r="DJ109" s="17">
        <v>1</v>
      </c>
      <c r="DK109" s="17">
        <v>0</v>
      </c>
      <c r="DL109" s="17">
        <v>1</v>
      </c>
      <c r="DM109" s="17">
        <v>0</v>
      </c>
      <c r="DN109" s="17">
        <v>0</v>
      </c>
      <c r="DO109" s="17">
        <v>1</v>
      </c>
      <c r="DP109" s="17">
        <v>1</v>
      </c>
      <c r="DQ109" s="17">
        <v>1</v>
      </c>
      <c r="DR109" s="17">
        <v>1</v>
      </c>
      <c r="DS109" s="17">
        <v>1</v>
      </c>
      <c r="DT109" s="17">
        <v>0</v>
      </c>
      <c r="DU109" s="17">
        <v>1</v>
      </c>
      <c r="DV109" s="17">
        <v>1</v>
      </c>
      <c r="DW109" s="17">
        <v>1</v>
      </c>
      <c r="DX109" s="17">
        <v>1</v>
      </c>
      <c r="DY109" s="17">
        <v>0</v>
      </c>
      <c r="DZ109" s="17">
        <v>0</v>
      </c>
      <c r="EA109" s="17">
        <v>1</v>
      </c>
      <c r="EB109" s="17">
        <v>0</v>
      </c>
      <c r="EC109" s="17">
        <v>1</v>
      </c>
      <c r="ED109" s="17">
        <v>1</v>
      </c>
      <c r="EE109" s="17">
        <v>1</v>
      </c>
      <c r="EF109" s="17">
        <v>1</v>
      </c>
      <c r="EG109" s="17">
        <v>1</v>
      </c>
      <c r="EH109" s="17">
        <v>1</v>
      </c>
      <c r="EI109" s="17">
        <v>0</v>
      </c>
      <c r="EJ109" s="17">
        <v>1</v>
      </c>
      <c r="EK109" s="17">
        <v>1</v>
      </c>
      <c r="EL109" s="17">
        <v>1</v>
      </c>
      <c r="EM109" s="17">
        <v>1</v>
      </c>
      <c r="EN109" s="17">
        <v>1</v>
      </c>
      <c r="EO109" s="17">
        <v>1</v>
      </c>
      <c r="EP109" s="17">
        <v>1</v>
      </c>
      <c r="EQ109" s="17">
        <v>0</v>
      </c>
      <c r="ER109" s="17">
        <v>1</v>
      </c>
      <c r="ES109" s="17">
        <v>1</v>
      </c>
      <c r="ET109" s="17">
        <v>1</v>
      </c>
      <c r="EU109" s="17">
        <v>1</v>
      </c>
      <c r="EV109" s="17">
        <v>1</v>
      </c>
      <c r="EW109" s="17">
        <v>1</v>
      </c>
      <c r="EX109" s="17">
        <v>0</v>
      </c>
      <c r="EY109" s="17">
        <v>0</v>
      </c>
      <c r="EZ109" s="17">
        <v>1</v>
      </c>
      <c r="FA109" s="17">
        <v>1</v>
      </c>
      <c r="FB109" s="17">
        <v>1</v>
      </c>
      <c r="FC109" s="17">
        <v>0</v>
      </c>
      <c r="FD109" s="17">
        <v>0</v>
      </c>
      <c r="FE109" s="17">
        <v>0</v>
      </c>
      <c r="FF109" s="17">
        <v>0</v>
      </c>
      <c r="FG109" s="17">
        <v>1</v>
      </c>
      <c r="FH109" s="17">
        <v>1</v>
      </c>
      <c r="FI109" s="17">
        <v>0</v>
      </c>
      <c r="FJ109" s="17">
        <v>0</v>
      </c>
      <c r="FK109" s="17">
        <v>1</v>
      </c>
      <c r="FL109" s="17">
        <v>0</v>
      </c>
      <c r="FM109" s="17">
        <v>1</v>
      </c>
      <c r="FN109" s="17">
        <v>1</v>
      </c>
    </row>
    <row r="110" spans="1:170" ht="33" customHeight="1" x14ac:dyDescent="0.15">
      <c r="A110" s="231"/>
      <c r="B110" s="212" t="s">
        <v>110</v>
      </c>
      <c r="C110" s="213"/>
      <c r="D110" s="17">
        <v>1</v>
      </c>
      <c r="E110" s="17">
        <v>1</v>
      </c>
      <c r="F110" s="17">
        <v>1</v>
      </c>
      <c r="G110" s="17">
        <v>1</v>
      </c>
      <c r="H110" s="17">
        <v>1</v>
      </c>
      <c r="I110" s="17">
        <v>1</v>
      </c>
      <c r="J110" s="17">
        <v>1</v>
      </c>
      <c r="K110" s="17">
        <v>0</v>
      </c>
      <c r="L110" s="17">
        <v>1</v>
      </c>
      <c r="M110" s="17">
        <v>1</v>
      </c>
      <c r="N110" s="17">
        <v>1</v>
      </c>
      <c r="O110" s="17">
        <v>1</v>
      </c>
      <c r="P110" s="17">
        <v>1</v>
      </c>
      <c r="Q110" s="17">
        <v>1</v>
      </c>
      <c r="R110" s="17">
        <v>1</v>
      </c>
      <c r="S110" s="17">
        <v>1</v>
      </c>
      <c r="T110" s="17">
        <v>1</v>
      </c>
      <c r="U110" s="17">
        <v>1</v>
      </c>
      <c r="V110" s="17">
        <v>1</v>
      </c>
      <c r="W110" s="17">
        <v>0</v>
      </c>
      <c r="X110" s="17">
        <v>0</v>
      </c>
      <c r="Y110" s="17">
        <v>1</v>
      </c>
      <c r="Z110" s="17">
        <v>0</v>
      </c>
      <c r="AA110" s="17">
        <v>1</v>
      </c>
      <c r="AB110" s="17">
        <v>1</v>
      </c>
      <c r="AC110" s="17">
        <v>1</v>
      </c>
      <c r="AD110" s="17">
        <v>1</v>
      </c>
      <c r="AE110" s="17">
        <v>1</v>
      </c>
      <c r="AF110" s="17">
        <v>1</v>
      </c>
      <c r="AG110" s="17">
        <v>1</v>
      </c>
      <c r="AH110" s="17">
        <v>1</v>
      </c>
      <c r="AI110" s="17">
        <v>1</v>
      </c>
      <c r="AJ110" s="17">
        <v>1</v>
      </c>
      <c r="AK110" s="17">
        <v>0</v>
      </c>
      <c r="AL110" s="17">
        <v>1</v>
      </c>
      <c r="AM110" s="17">
        <v>0</v>
      </c>
      <c r="AN110" s="17">
        <v>1</v>
      </c>
      <c r="AO110" s="17">
        <v>1</v>
      </c>
      <c r="AP110" s="17">
        <v>1</v>
      </c>
      <c r="AQ110" s="17">
        <v>1</v>
      </c>
      <c r="AR110" s="17">
        <v>1</v>
      </c>
      <c r="AS110" s="17">
        <v>0</v>
      </c>
      <c r="AT110" s="17">
        <v>1</v>
      </c>
      <c r="AU110" s="17">
        <v>1</v>
      </c>
      <c r="AV110" s="17">
        <v>1</v>
      </c>
      <c r="AW110" s="17">
        <v>1</v>
      </c>
      <c r="AX110" s="17">
        <v>1</v>
      </c>
      <c r="AY110" s="17">
        <v>1</v>
      </c>
      <c r="AZ110" s="17">
        <v>1</v>
      </c>
      <c r="BA110" s="17">
        <v>0</v>
      </c>
      <c r="BB110" s="17">
        <v>1</v>
      </c>
      <c r="BC110" s="17">
        <v>1</v>
      </c>
      <c r="BD110" s="17">
        <v>1</v>
      </c>
      <c r="BE110" s="17">
        <v>1</v>
      </c>
      <c r="BF110" s="17">
        <v>1</v>
      </c>
      <c r="BG110" s="17">
        <v>1</v>
      </c>
      <c r="BH110" s="17">
        <v>1</v>
      </c>
      <c r="BI110" s="17">
        <v>1</v>
      </c>
      <c r="BJ110" s="17">
        <v>0</v>
      </c>
      <c r="BK110" s="17">
        <v>1</v>
      </c>
      <c r="BL110" s="17">
        <v>1</v>
      </c>
      <c r="BM110" s="17">
        <v>1</v>
      </c>
      <c r="BN110" s="17">
        <v>1</v>
      </c>
      <c r="BO110" s="17">
        <v>1</v>
      </c>
      <c r="BP110" s="17">
        <v>1</v>
      </c>
      <c r="BQ110" s="17">
        <v>1</v>
      </c>
      <c r="BR110" s="17">
        <v>1</v>
      </c>
      <c r="BS110" s="17">
        <v>1</v>
      </c>
      <c r="BT110" s="17">
        <v>1</v>
      </c>
      <c r="BU110" s="17">
        <v>1</v>
      </c>
      <c r="BV110" s="17">
        <v>1</v>
      </c>
      <c r="BW110" s="17">
        <v>1</v>
      </c>
      <c r="BX110" s="17">
        <v>0</v>
      </c>
      <c r="BY110" s="17">
        <v>1</v>
      </c>
      <c r="BZ110" s="17">
        <v>1</v>
      </c>
      <c r="CA110" s="17">
        <v>1</v>
      </c>
      <c r="CB110" s="17">
        <v>0</v>
      </c>
      <c r="CC110" s="17">
        <v>1</v>
      </c>
      <c r="CD110" s="17">
        <v>1</v>
      </c>
      <c r="CE110" s="17">
        <v>1</v>
      </c>
      <c r="CF110" s="17">
        <v>0</v>
      </c>
      <c r="CG110" s="17">
        <v>0</v>
      </c>
      <c r="CH110" s="17">
        <v>1</v>
      </c>
      <c r="CI110" s="17">
        <v>1</v>
      </c>
      <c r="CJ110" s="17">
        <v>1</v>
      </c>
      <c r="CK110" s="17">
        <v>1</v>
      </c>
      <c r="CL110" s="17">
        <v>0</v>
      </c>
      <c r="CM110" s="17">
        <v>0</v>
      </c>
      <c r="CN110" s="17">
        <v>0</v>
      </c>
      <c r="CO110" s="17">
        <v>1</v>
      </c>
      <c r="CP110" s="17">
        <v>1</v>
      </c>
      <c r="CQ110" s="17">
        <v>1</v>
      </c>
      <c r="CR110" s="17">
        <v>0</v>
      </c>
      <c r="CS110" s="17">
        <v>0</v>
      </c>
      <c r="CT110" s="17">
        <v>1</v>
      </c>
      <c r="CU110" s="17">
        <v>1</v>
      </c>
      <c r="CV110" s="17">
        <v>1</v>
      </c>
      <c r="CW110" s="17">
        <v>1</v>
      </c>
      <c r="CX110" s="17">
        <v>0</v>
      </c>
      <c r="CY110" s="17">
        <v>1</v>
      </c>
      <c r="CZ110" s="17">
        <v>1</v>
      </c>
      <c r="DA110" s="17">
        <v>1</v>
      </c>
      <c r="DB110" s="17">
        <v>1</v>
      </c>
      <c r="DC110" s="17">
        <v>1</v>
      </c>
      <c r="DD110" s="17">
        <v>1</v>
      </c>
      <c r="DE110" s="17">
        <v>1</v>
      </c>
      <c r="DF110" s="17">
        <v>0</v>
      </c>
      <c r="DG110" s="17">
        <v>1</v>
      </c>
      <c r="DH110" s="17">
        <v>1</v>
      </c>
      <c r="DI110" s="17">
        <v>0</v>
      </c>
      <c r="DJ110" s="17">
        <v>1</v>
      </c>
      <c r="DK110" s="17">
        <v>1</v>
      </c>
      <c r="DL110" s="17">
        <v>1</v>
      </c>
      <c r="DM110" s="17">
        <v>1</v>
      </c>
      <c r="DN110" s="17">
        <v>1</v>
      </c>
      <c r="DO110" s="17">
        <v>1</v>
      </c>
      <c r="DP110" s="17">
        <v>0</v>
      </c>
      <c r="DQ110" s="17">
        <v>1</v>
      </c>
      <c r="DR110" s="17">
        <v>1</v>
      </c>
      <c r="DS110" s="17">
        <v>1</v>
      </c>
      <c r="DT110" s="17">
        <v>1</v>
      </c>
      <c r="DU110" s="17">
        <v>1</v>
      </c>
      <c r="DV110" s="17">
        <v>0</v>
      </c>
      <c r="DW110" s="17">
        <v>1</v>
      </c>
      <c r="DX110" s="17">
        <v>1</v>
      </c>
      <c r="DY110" s="17">
        <v>1</v>
      </c>
      <c r="DZ110" s="17">
        <v>1</v>
      </c>
      <c r="EA110" s="17">
        <v>1</v>
      </c>
      <c r="EB110" s="17">
        <v>0</v>
      </c>
      <c r="EC110" s="17">
        <v>1</v>
      </c>
      <c r="ED110" s="17">
        <v>1</v>
      </c>
      <c r="EE110" s="17">
        <v>1</v>
      </c>
      <c r="EF110" s="17">
        <v>1</v>
      </c>
      <c r="EG110" s="17">
        <v>1</v>
      </c>
      <c r="EH110" s="17">
        <v>1</v>
      </c>
      <c r="EI110" s="17">
        <v>1</v>
      </c>
      <c r="EJ110" s="17">
        <v>1</v>
      </c>
      <c r="EK110" s="17">
        <v>1</v>
      </c>
      <c r="EL110" s="17">
        <v>1</v>
      </c>
      <c r="EM110" s="17">
        <v>1</v>
      </c>
      <c r="EN110" s="17">
        <v>0</v>
      </c>
      <c r="EO110" s="17">
        <v>1</v>
      </c>
      <c r="EP110" s="17">
        <v>1</v>
      </c>
      <c r="EQ110" s="17">
        <v>1</v>
      </c>
      <c r="ER110" s="17">
        <v>1</v>
      </c>
      <c r="ES110" s="17">
        <v>1</v>
      </c>
      <c r="ET110" s="17">
        <v>1</v>
      </c>
      <c r="EU110" s="17">
        <v>1</v>
      </c>
      <c r="EV110" s="17">
        <v>1</v>
      </c>
      <c r="EW110" s="17">
        <v>1</v>
      </c>
      <c r="EX110" s="17">
        <v>0</v>
      </c>
      <c r="EY110" s="17">
        <v>1</v>
      </c>
      <c r="EZ110" s="17">
        <v>0</v>
      </c>
      <c r="FA110" s="17">
        <v>1</v>
      </c>
      <c r="FB110" s="17">
        <v>1</v>
      </c>
      <c r="FC110" s="17">
        <v>1</v>
      </c>
      <c r="FD110" s="17">
        <v>0</v>
      </c>
      <c r="FE110" s="17">
        <v>1</v>
      </c>
      <c r="FF110" s="17">
        <v>1</v>
      </c>
      <c r="FG110" s="17">
        <v>1</v>
      </c>
      <c r="FH110" s="17">
        <v>1</v>
      </c>
      <c r="FI110" s="17">
        <v>0</v>
      </c>
      <c r="FJ110" s="17">
        <v>1</v>
      </c>
      <c r="FK110" s="17">
        <v>0</v>
      </c>
      <c r="FL110" s="17">
        <v>0</v>
      </c>
      <c r="FM110" s="17">
        <v>1</v>
      </c>
      <c r="FN110" s="17">
        <v>1</v>
      </c>
    </row>
    <row r="111" spans="1:170" ht="33" customHeight="1" x14ac:dyDescent="0.15">
      <c r="A111" s="231"/>
      <c r="B111" s="212" t="s">
        <v>111</v>
      </c>
      <c r="C111" s="213"/>
      <c r="D111" s="17">
        <v>1</v>
      </c>
      <c r="E111" s="17">
        <v>1</v>
      </c>
      <c r="F111" s="17">
        <v>1</v>
      </c>
      <c r="G111" s="17">
        <v>1</v>
      </c>
      <c r="H111" s="17">
        <v>1</v>
      </c>
      <c r="I111" s="17">
        <v>1</v>
      </c>
      <c r="J111" s="17">
        <v>1</v>
      </c>
      <c r="K111" s="17">
        <v>1</v>
      </c>
      <c r="L111" s="17">
        <v>1</v>
      </c>
      <c r="M111" s="17">
        <v>1</v>
      </c>
      <c r="N111" s="17">
        <v>1</v>
      </c>
      <c r="O111" s="17">
        <v>1</v>
      </c>
      <c r="P111" s="17">
        <v>1</v>
      </c>
      <c r="Q111" s="17">
        <v>1</v>
      </c>
      <c r="R111" s="17">
        <v>1</v>
      </c>
      <c r="S111" s="17">
        <v>1</v>
      </c>
      <c r="T111" s="17">
        <v>1</v>
      </c>
      <c r="U111" s="17">
        <v>1</v>
      </c>
      <c r="V111" s="17">
        <v>1</v>
      </c>
      <c r="W111" s="17">
        <v>1</v>
      </c>
      <c r="X111" s="17">
        <v>1</v>
      </c>
      <c r="Y111" s="17">
        <v>1</v>
      </c>
      <c r="Z111" s="17">
        <v>1</v>
      </c>
      <c r="AA111" s="17">
        <v>1</v>
      </c>
      <c r="AB111" s="17">
        <v>1</v>
      </c>
      <c r="AC111" s="17">
        <v>1</v>
      </c>
      <c r="AD111" s="17">
        <v>1</v>
      </c>
      <c r="AE111" s="17">
        <v>1</v>
      </c>
      <c r="AF111" s="17">
        <v>1</v>
      </c>
      <c r="AG111" s="17">
        <v>1</v>
      </c>
      <c r="AH111" s="17">
        <v>1</v>
      </c>
      <c r="AI111" s="17">
        <v>1</v>
      </c>
      <c r="AJ111" s="17">
        <v>1</v>
      </c>
      <c r="AK111" s="17">
        <v>1</v>
      </c>
      <c r="AL111" s="17">
        <v>1</v>
      </c>
      <c r="AM111" s="17">
        <v>1</v>
      </c>
      <c r="AN111" s="17">
        <v>1</v>
      </c>
      <c r="AO111" s="17">
        <v>1</v>
      </c>
      <c r="AP111" s="17">
        <v>1</v>
      </c>
      <c r="AQ111" s="17">
        <v>1</v>
      </c>
      <c r="AR111" s="17">
        <v>1</v>
      </c>
      <c r="AS111" s="17">
        <v>1</v>
      </c>
      <c r="AT111" s="17">
        <v>1</v>
      </c>
      <c r="AU111" s="17">
        <v>1</v>
      </c>
      <c r="AV111" s="17">
        <v>1</v>
      </c>
      <c r="AW111" s="17">
        <v>1</v>
      </c>
      <c r="AX111" s="17">
        <v>1</v>
      </c>
      <c r="AY111" s="17">
        <v>1</v>
      </c>
      <c r="AZ111" s="17">
        <v>1</v>
      </c>
      <c r="BA111" s="17">
        <v>1</v>
      </c>
      <c r="BB111" s="17">
        <v>1</v>
      </c>
      <c r="BC111" s="17">
        <v>1</v>
      </c>
      <c r="BD111" s="17">
        <v>1</v>
      </c>
      <c r="BE111" s="17">
        <v>1</v>
      </c>
      <c r="BF111" s="17">
        <v>1</v>
      </c>
      <c r="BG111" s="17">
        <v>1</v>
      </c>
      <c r="BH111" s="17">
        <v>1</v>
      </c>
      <c r="BI111" s="17">
        <v>1</v>
      </c>
      <c r="BJ111" s="17">
        <v>1</v>
      </c>
      <c r="BK111" s="17">
        <v>1</v>
      </c>
      <c r="BL111" s="17">
        <v>1</v>
      </c>
      <c r="BM111" s="17">
        <v>1</v>
      </c>
      <c r="BN111" s="17">
        <v>1</v>
      </c>
      <c r="BO111" s="17">
        <v>1</v>
      </c>
      <c r="BP111" s="17">
        <v>1</v>
      </c>
      <c r="BQ111" s="17">
        <v>1</v>
      </c>
      <c r="BR111" s="17">
        <v>1</v>
      </c>
      <c r="BS111" s="17">
        <v>1</v>
      </c>
      <c r="BT111" s="17">
        <v>1</v>
      </c>
      <c r="BU111" s="17">
        <v>1</v>
      </c>
      <c r="BV111" s="17">
        <v>1</v>
      </c>
      <c r="BW111" s="17">
        <v>1</v>
      </c>
      <c r="BX111" s="17">
        <v>1</v>
      </c>
      <c r="BY111" s="17">
        <v>1</v>
      </c>
      <c r="BZ111" s="17">
        <v>1</v>
      </c>
      <c r="CA111" s="17">
        <v>1</v>
      </c>
      <c r="CB111" s="17">
        <v>1</v>
      </c>
      <c r="CC111" s="17">
        <v>1</v>
      </c>
      <c r="CD111" s="17">
        <v>1</v>
      </c>
      <c r="CE111" s="17">
        <v>1</v>
      </c>
      <c r="CF111" s="17">
        <v>0</v>
      </c>
      <c r="CG111" s="17">
        <v>1</v>
      </c>
      <c r="CH111" s="17">
        <v>1</v>
      </c>
      <c r="CI111" s="17">
        <v>1</v>
      </c>
      <c r="CJ111" s="17">
        <v>1</v>
      </c>
      <c r="CK111" s="17">
        <v>1</v>
      </c>
      <c r="CL111" s="17">
        <v>1</v>
      </c>
      <c r="CM111" s="17">
        <v>0</v>
      </c>
      <c r="CN111" s="17">
        <v>0</v>
      </c>
      <c r="CO111" s="17">
        <v>1</v>
      </c>
      <c r="CP111" s="17">
        <v>0</v>
      </c>
      <c r="CQ111" s="17">
        <v>0</v>
      </c>
      <c r="CR111" s="17">
        <v>0</v>
      </c>
      <c r="CS111" s="17">
        <v>1</v>
      </c>
      <c r="CT111" s="17">
        <v>0</v>
      </c>
      <c r="CU111" s="17">
        <v>1</v>
      </c>
      <c r="CV111" s="17">
        <v>1</v>
      </c>
      <c r="CW111" s="17">
        <v>1</v>
      </c>
      <c r="CX111" s="17">
        <v>1</v>
      </c>
      <c r="CY111" s="17">
        <v>1</v>
      </c>
      <c r="CZ111" s="17">
        <v>1</v>
      </c>
      <c r="DA111" s="17">
        <v>1</v>
      </c>
      <c r="DB111" s="17">
        <v>1</v>
      </c>
      <c r="DC111" s="17">
        <v>1</v>
      </c>
      <c r="DD111" s="17">
        <v>1</v>
      </c>
      <c r="DE111" s="17">
        <v>1</v>
      </c>
      <c r="DF111" s="17">
        <v>1</v>
      </c>
      <c r="DG111" s="17">
        <v>1</v>
      </c>
      <c r="DH111" s="17">
        <v>1</v>
      </c>
      <c r="DI111" s="17">
        <v>1</v>
      </c>
      <c r="DJ111" s="17">
        <v>1</v>
      </c>
      <c r="DK111" s="17">
        <v>1</v>
      </c>
      <c r="DL111" s="17">
        <v>1</v>
      </c>
      <c r="DM111" s="17">
        <v>1</v>
      </c>
      <c r="DN111" s="17">
        <v>1</v>
      </c>
      <c r="DO111" s="17">
        <v>1</v>
      </c>
      <c r="DP111" s="17">
        <v>1</v>
      </c>
      <c r="DQ111" s="17">
        <v>1</v>
      </c>
      <c r="DR111" s="17">
        <v>1</v>
      </c>
      <c r="DS111" s="17">
        <v>1</v>
      </c>
      <c r="DT111" s="17">
        <v>1</v>
      </c>
      <c r="DU111" s="17">
        <v>1</v>
      </c>
      <c r="DV111" s="17">
        <v>1</v>
      </c>
      <c r="DW111" s="17">
        <v>1</v>
      </c>
      <c r="DX111" s="17">
        <v>1</v>
      </c>
      <c r="DY111" s="17">
        <v>1</v>
      </c>
      <c r="DZ111" s="17">
        <v>1</v>
      </c>
      <c r="EA111" s="17">
        <v>1</v>
      </c>
      <c r="EB111" s="17">
        <v>1</v>
      </c>
      <c r="EC111" s="17">
        <v>1</v>
      </c>
      <c r="ED111" s="17">
        <v>1</v>
      </c>
      <c r="EE111" s="17">
        <v>1</v>
      </c>
      <c r="EF111" s="17">
        <v>1</v>
      </c>
      <c r="EG111" s="17">
        <v>1</v>
      </c>
      <c r="EH111" s="17">
        <v>1</v>
      </c>
      <c r="EI111" s="17">
        <v>1</v>
      </c>
      <c r="EJ111" s="17">
        <v>1</v>
      </c>
      <c r="EK111" s="17">
        <v>1</v>
      </c>
      <c r="EL111" s="17">
        <v>1</v>
      </c>
      <c r="EM111" s="17">
        <v>1</v>
      </c>
      <c r="EN111" s="17">
        <v>0</v>
      </c>
      <c r="EO111" s="17">
        <v>1</v>
      </c>
      <c r="EP111" s="17">
        <v>1</v>
      </c>
      <c r="EQ111" s="17">
        <v>1</v>
      </c>
      <c r="ER111" s="17">
        <v>1</v>
      </c>
      <c r="ES111" s="17">
        <v>1</v>
      </c>
      <c r="ET111" s="17">
        <v>1</v>
      </c>
      <c r="EU111" s="17">
        <v>1</v>
      </c>
      <c r="EV111" s="17">
        <v>0</v>
      </c>
      <c r="EW111" s="17">
        <v>1</v>
      </c>
      <c r="EX111" s="17">
        <v>1</v>
      </c>
      <c r="EY111" s="17">
        <v>1</v>
      </c>
      <c r="EZ111" s="17">
        <v>1</v>
      </c>
      <c r="FA111" s="17">
        <v>1</v>
      </c>
      <c r="FB111" s="17">
        <v>1</v>
      </c>
      <c r="FC111" s="17">
        <v>1</v>
      </c>
      <c r="FD111" s="17">
        <v>1</v>
      </c>
      <c r="FE111" s="17">
        <v>1</v>
      </c>
      <c r="FF111" s="17">
        <v>1</v>
      </c>
      <c r="FG111" s="17">
        <v>1</v>
      </c>
      <c r="FH111" s="17">
        <v>1</v>
      </c>
      <c r="FI111" s="17">
        <v>1</v>
      </c>
      <c r="FJ111" s="17">
        <v>1</v>
      </c>
      <c r="FK111" s="17">
        <v>0</v>
      </c>
      <c r="FL111" s="17">
        <v>0</v>
      </c>
      <c r="FM111" s="17">
        <v>1</v>
      </c>
      <c r="FN111" s="17">
        <v>0</v>
      </c>
    </row>
    <row r="112" spans="1:170" ht="32.25" customHeight="1" x14ac:dyDescent="0.15">
      <c r="A112" s="231"/>
      <c r="B112" s="212" t="s">
        <v>112</v>
      </c>
      <c r="C112" s="213"/>
      <c r="D112" s="17">
        <v>0</v>
      </c>
      <c r="E112" s="17">
        <v>1</v>
      </c>
      <c r="F112" s="17">
        <v>1</v>
      </c>
      <c r="G112" s="17">
        <v>1</v>
      </c>
      <c r="H112" s="17">
        <v>1</v>
      </c>
      <c r="I112" s="17">
        <v>1</v>
      </c>
      <c r="J112" s="17">
        <v>1</v>
      </c>
      <c r="K112" s="17">
        <v>1</v>
      </c>
      <c r="L112" s="17">
        <v>1</v>
      </c>
      <c r="M112" s="17">
        <v>1</v>
      </c>
      <c r="N112" s="17">
        <v>1</v>
      </c>
      <c r="O112" s="19">
        <v>1</v>
      </c>
      <c r="P112" s="17">
        <v>1</v>
      </c>
      <c r="Q112" s="17">
        <v>1</v>
      </c>
      <c r="R112" s="17">
        <v>1</v>
      </c>
      <c r="S112" s="17">
        <v>1</v>
      </c>
      <c r="T112" s="17">
        <v>1</v>
      </c>
      <c r="U112" s="17">
        <v>1</v>
      </c>
      <c r="V112" s="17">
        <v>0</v>
      </c>
      <c r="W112" s="17">
        <v>0</v>
      </c>
      <c r="X112" s="17">
        <v>1</v>
      </c>
      <c r="Y112" s="17">
        <v>1</v>
      </c>
      <c r="Z112" s="17">
        <v>1</v>
      </c>
      <c r="AA112" s="17">
        <v>1</v>
      </c>
      <c r="AB112" s="17">
        <v>0</v>
      </c>
      <c r="AC112" s="17">
        <v>1</v>
      </c>
      <c r="AD112" s="17">
        <v>1</v>
      </c>
      <c r="AE112" s="17">
        <v>1</v>
      </c>
      <c r="AF112" s="17">
        <v>1</v>
      </c>
      <c r="AG112" s="17">
        <v>1</v>
      </c>
      <c r="AH112" s="17">
        <v>1</v>
      </c>
      <c r="AI112" s="17">
        <v>0</v>
      </c>
      <c r="AJ112" s="17">
        <v>1</v>
      </c>
      <c r="AK112" s="17">
        <v>1</v>
      </c>
      <c r="AL112" s="17">
        <v>1</v>
      </c>
      <c r="AM112" s="17">
        <v>1</v>
      </c>
      <c r="AN112" s="17">
        <v>1</v>
      </c>
      <c r="AO112" s="17">
        <v>1</v>
      </c>
      <c r="AP112" s="17">
        <v>1</v>
      </c>
      <c r="AQ112" s="17">
        <v>1</v>
      </c>
      <c r="AR112" s="17">
        <v>1</v>
      </c>
      <c r="AS112" s="17">
        <v>1</v>
      </c>
      <c r="AT112" s="17">
        <v>1</v>
      </c>
      <c r="AU112" s="17">
        <v>1</v>
      </c>
      <c r="AV112" s="17">
        <v>1</v>
      </c>
      <c r="AW112" s="17">
        <v>1</v>
      </c>
      <c r="AX112" s="17">
        <v>1</v>
      </c>
      <c r="AY112" s="17">
        <v>1</v>
      </c>
      <c r="AZ112" s="17">
        <v>1</v>
      </c>
      <c r="BA112" s="17">
        <v>1</v>
      </c>
      <c r="BB112" s="17">
        <v>1</v>
      </c>
      <c r="BC112" s="17">
        <v>1</v>
      </c>
      <c r="BD112" s="17">
        <v>1</v>
      </c>
      <c r="BE112" s="17">
        <v>1</v>
      </c>
      <c r="BF112" s="17">
        <v>1</v>
      </c>
      <c r="BG112" s="17">
        <v>1</v>
      </c>
      <c r="BH112" s="17">
        <v>1</v>
      </c>
      <c r="BI112" s="17">
        <v>1</v>
      </c>
      <c r="BJ112" s="17">
        <v>1</v>
      </c>
      <c r="BK112" s="17">
        <v>1</v>
      </c>
      <c r="BL112" s="17">
        <v>1</v>
      </c>
      <c r="BM112" s="17">
        <v>1</v>
      </c>
      <c r="BN112" s="17">
        <v>1</v>
      </c>
      <c r="BO112" s="17">
        <v>1</v>
      </c>
      <c r="BP112" s="17">
        <v>1</v>
      </c>
      <c r="BQ112" s="17">
        <v>1</v>
      </c>
      <c r="BR112" s="17">
        <v>1</v>
      </c>
      <c r="BS112" s="17">
        <v>1</v>
      </c>
      <c r="BT112" s="17">
        <v>1</v>
      </c>
      <c r="BU112" s="17">
        <v>1</v>
      </c>
      <c r="BV112" s="17">
        <v>1</v>
      </c>
      <c r="BW112" s="17">
        <v>1</v>
      </c>
      <c r="BX112" s="17">
        <v>1</v>
      </c>
      <c r="BY112" s="17">
        <v>1</v>
      </c>
      <c r="BZ112" s="17">
        <v>1</v>
      </c>
      <c r="CA112" s="17">
        <v>1</v>
      </c>
      <c r="CB112" s="17">
        <v>1</v>
      </c>
      <c r="CC112" s="17">
        <v>1</v>
      </c>
      <c r="CD112" s="17">
        <v>1</v>
      </c>
      <c r="CE112" s="17">
        <v>1</v>
      </c>
      <c r="CF112" s="17">
        <v>1</v>
      </c>
      <c r="CG112" s="17">
        <v>1</v>
      </c>
      <c r="CH112" s="17">
        <v>1</v>
      </c>
      <c r="CI112" s="17">
        <v>1</v>
      </c>
      <c r="CJ112" s="17">
        <v>1</v>
      </c>
      <c r="CK112" s="17">
        <v>1</v>
      </c>
      <c r="CL112" s="17">
        <v>1</v>
      </c>
      <c r="CM112" s="17">
        <v>0</v>
      </c>
      <c r="CN112" s="17">
        <v>0</v>
      </c>
      <c r="CO112" s="17">
        <v>1</v>
      </c>
      <c r="CP112" s="17">
        <v>0</v>
      </c>
      <c r="CQ112" s="17">
        <v>1</v>
      </c>
      <c r="CR112" s="17">
        <v>1</v>
      </c>
      <c r="CS112" s="17">
        <v>1</v>
      </c>
      <c r="CT112" s="17">
        <v>1</v>
      </c>
      <c r="CU112" s="17">
        <v>0</v>
      </c>
      <c r="CV112" s="17">
        <v>1</v>
      </c>
      <c r="CW112" s="17">
        <v>1</v>
      </c>
      <c r="CX112" s="17">
        <v>1</v>
      </c>
      <c r="CY112" s="17">
        <v>1</v>
      </c>
      <c r="CZ112" s="17">
        <v>1</v>
      </c>
      <c r="DA112" s="17">
        <v>1</v>
      </c>
      <c r="DB112" s="17">
        <v>0</v>
      </c>
      <c r="DC112" s="17">
        <v>1</v>
      </c>
      <c r="DD112" s="17">
        <v>1</v>
      </c>
      <c r="DE112" s="17">
        <v>1</v>
      </c>
      <c r="DF112" s="17">
        <v>1</v>
      </c>
      <c r="DG112" s="17">
        <v>1</v>
      </c>
      <c r="DH112" s="17">
        <v>1</v>
      </c>
      <c r="DI112" s="17">
        <v>1</v>
      </c>
      <c r="DJ112" s="17">
        <v>1</v>
      </c>
      <c r="DK112" s="17">
        <v>1</v>
      </c>
      <c r="DL112" s="17">
        <v>1</v>
      </c>
      <c r="DM112" s="17">
        <v>1</v>
      </c>
      <c r="DN112" s="17">
        <v>1</v>
      </c>
      <c r="DO112" s="17">
        <v>1</v>
      </c>
      <c r="DP112" s="17">
        <v>1</v>
      </c>
      <c r="DQ112" s="17">
        <v>1</v>
      </c>
      <c r="DR112" s="17">
        <v>1</v>
      </c>
      <c r="DS112" s="17">
        <v>1</v>
      </c>
      <c r="DT112" s="17">
        <v>1</v>
      </c>
      <c r="DU112" s="17">
        <v>1</v>
      </c>
      <c r="DV112" s="17">
        <v>1</v>
      </c>
      <c r="DW112" s="17">
        <v>1</v>
      </c>
      <c r="DX112" s="17">
        <v>1</v>
      </c>
      <c r="DY112" s="17">
        <v>1</v>
      </c>
      <c r="DZ112" s="17">
        <v>1</v>
      </c>
      <c r="EA112" s="17">
        <v>1</v>
      </c>
      <c r="EB112" s="17">
        <v>1</v>
      </c>
      <c r="EC112" s="17">
        <v>1</v>
      </c>
      <c r="ED112" s="17">
        <v>1</v>
      </c>
      <c r="EE112" s="17">
        <v>1</v>
      </c>
      <c r="EF112" s="17">
        <v>1</v>
      </c>
      <c r="EG112" s="17">
        <v>1</v>
      </c>
      <c r="EH112" s="17">
        <v>1</v>
      </c>
      <c r="EI112" s="17">
        <v>1</v>
      </c>
      <c r="EJ112" s="17">
        <v>1</v>
      </c>
      <c r="EK112" s="17">
        <v>1</v>
      </c>
      <c r="EL112" s="17">
        <v>1</v>
      </c>
      <c r="EM112" s="17">
        <v>1</v>
      </c>
      <c r="EN112" s="17">
        <v>1</v>
      </c>
      <c r="EO112" s="17">
        <v>1</v>
      </c>
      <c r="EP112" s="17">
        <v>1</v>
      </c>
      <c r="EQ112" s="17">
        <v>1</v>
      </c>
      <c r="ER112" s="17">
        <v>1</v>
      </c>
      <c r="ES112" s="17">
        <v>1</v>
      </c>
      <c r="ET112" s="17">
        <v>1</v>
      </c>
      <c r="EU112" s="17">
        <v>1</v>
      </c>
      <c r="EV112" s="17">
        <v>1</v>
      </c>
      <c r="EW112" s="17">
        <v>1</v>
      </c>
      <c r="EX112" s="17">
        <v>1</v>
      </c>
      <c r="EY112" s="17">
        <v>1</v>
      </c>
      <c r="EZ112" s="17">
        <v>0</v>
      </c>
      <c r="FA112" s="17">
        <v>1</v>
      </c>
      <c r="FB112" s="17">
        <v>1</v>
      </c>
      <c r="FC112" s="17">
        <v>0</v>
      </c>
      <c r="FD112" s="17">
        <v>0</v>
      </c>
      <c r="FE112" s="17">
        <v>0</v>
      </c>
      <c r="FF112" s="17">
        <v>0</v>
      </c>
      <c r="FG112" s="17">
        <v>1</v>
      </c>
      <c r="FH112" s="17">
        <v>1</v>
      </c>
      <c r="FI112" s="17">
        <v>0</v>
      </c>
      <c r="FJ112" s="17">
        <v>1</v>
      </c>
      <c r="FK112" s="17">
        <v>1</v>
      </c>
      <c r="FL112" s="17">
        <v>1</v>
      </c>
      <c r="FM112" s="17">
        <v>1</v>
      </c>
      <c r="FN112" s="17">
        <v>0</v>
      </c>
    </row>
    <row r="113" spans="1:170" ht="36.75" customHeight="1" x14ac:dyDescent="0.15">
      <c r="A113" s="231"/>
      <c r="B113" s="212" t="s">
        <v>113</v>
      </c>
      <c r="C113" s="213"/>
      <c r="D113" s="19">
        <v>1</v>
      </c>
      <c r="E113" s="19">
        <v>1</v>
      </c>
      <c r="F113" s="19">
        <v>1</v>
      </c>
      <c r="G113" s="19">
        <v>1</v>
      </c>
      <c r="H113" s="19">
        <v>1</v>
      </c>
      <c r="I113" s="19">
        <v>1</v>
      </c>
      <c r="J113" s="19">
        <v>1</v>
      </c>
      <c r="K113" s="19">
        <v>1</v>
      </c>
      <c r="L113" s="19">
        <v>1</v>
      </c>
      <c r="M113" s="19">
        <v>1</v>
      </c>
      <c r="N113" s="19">
        <v>1</v>
      </c>
      <c r="O113" s="19">
        <v>1</v>
      </c>
      <c r="P113" s="19">
        <v>1</v>
      </c>
      <c r="Q113" s="19">
        <v>1</v>
      </c>
      <c r="R113" s="19">
        <v>1</v>
      </c>
      <c r="S113" s="19">
        <v>1</v>
      </c>
      <c r="T113" s="19">
        <v>1</v>
      </c>
      <c r="U113" s="19">
        <v>1</v>
      </c>
      <c r="V113" s="19">
        <v>1</v>
      </c>
      <c r="W113" s="19">
        <v>1</v>
      </c>
      <c r="X113" s="19">
        <v>1</v>
      </c>
      <c r="Y113" s="19">
        <v>1</v>
      </c>
      <c r="Z113" s="19">
        <v>1</v>
      </c>
      <c r="AA113" s="19">
        <v>1</v>
      </c>
      <c r="AB113" s="19">
        <v>1</v>
      </c>
      <c r="AC113" s="19">
        <v>1</v>
      </c>
      <c r="AD113" s="19">
        <v>1</v>
      </c>
      <c r="AE113" s="19">
        <v>1</v>
      </c>
      <c r="AF113" s="19">
        <v>1</v>
      </c>
      <c r="AG113" s="19">
        <v>1</v>
      </c>
      <c r="AH113" s="19">
        <v>1</v>
      </c>
      <c r="AI113" s="19">
        <v>1</v>
      </c>
      <c r="AJ113" s="19">
        <v>1</v>
      </c>
      <c r="AK113" s="19">
        <v>1</v>
      </c>
      <c r="AL113" s="19">
        <v>1</v>
      </c>
      <c r="AM113" s="19">
        <v>1</v>
      </c>
      <c r="AN113" s="19">
        <v>1</v>
      </c>
      <c r="AO113" s="19">
        <v>1</v>
      </c>
      <c r="AP113" s="19">
        <v>1</v>
      </c>
      <c r="AQ113" s="19">
        <v>1</v>
      </c>
      <c r="AR113" s="19">
        <v>1</v>
      </c>
      <c r="AS113" s="19">
        <v>1</v>
      </c>
      <c r="AT113" s="19">
        <v>1</v>
      </c>
      <c r="AU113" s="19">
        <v>1</v>
      </c>
      <c r="AV113" s="19">
        <v>1</v>
      </c>
      <c r="AW113" s="19">
        <v>1</v>
      </c>
      <c r="AX113" s="19">
        <v>1</v>
      </c>
      <c r="AY113" s="19">
        <v>1</v>
      </c>
      <c r="AZ113" s="19">
        <v>1</v>
      </c>
      <c r="BA113" s="19">
        <v>1</v>
      </c>
      <c r="BB113" s="19">
        <v>1</v>
      </c>
      <c r="BC113" s="19">
        <v>1</v>
      </c>
      <c r="BD113" s="19">
        <v>1</v>
      </c>
      <c r="BE113" s="19">
        <v>1</v>
      </c>
      <c r="BF113" s="19">
        <v>1</v>
      </c>
      <c r="BG113" s="19">
        <v>1</v>
      </c>
      <c r="BH113" s="19">
        <v>1</v>
      </c>
      <c r="BI113" s="19">
        <v>1</v>
      </c>
      <c r="BJ113" s="19">
        <v>1</v>
      </c>
      <c r="BK113" s="19">
        <v>1</v>
      </c>
      <c r="BL113" s="19">
        <v>1</v>
      </c>
      <c r="BM113" s="19">
        <v>1</v>
      </c>
      <c r="BN113" s="19">
        <v>1</v>
      </c>
      <c r="BO113" s="19">
        <v>1</v>
      </c>
      <c r="BP113" s="19">
        <v>1</v>
      </c>
      <c r="BQ113" s="19">
        <v>1</v>
      </c>
      <c r="BR113" s="19">
        <v>1</v>
      </c>
      <c r="BS113" s="19">
        <v>1</v>
      </c>
      <c r="BT113" s="19">
        <v>1</v>
      </c>
      <c r="BU113" s="19">
        <v>1</v>
      </c>
      <c r="BV113" s="19">
        <v>1</v>
      </c>
      <c r="BW113" s="19">
        <v>1</v>
      </c>
      <c r="BX113" s="19">
        <v>1</v>
      </c>
      <c r="BY113" s="19">
        <v>1</v>
      </c>
      <c r="BZ113" s="19">
        <v>1</v>
      </c>
      <c r="CA113" s="19">
        <v>1</v>
      </c>
      <c r="CB113" s="19">
        <v>1</v>
      </c>
      <c r="CC113" s="19">
        <v>1</v>
      </c>
      <c r="CD113" s="19">
        <v>1</v>
      </c>
      <c r="CE113" s="19">
        <v>1</v>
      </c>
      <c r="CF113" s="19">
        <v>1</v>
      </c>
      <c r="CG113" s="19">
        <v>1</v>
      </c>
      <c r="CH113" s="19">
        <v>1</v>
      </c>
      <c r="CI113" s="19">
        <v>1</v>
      </c>
      <c r="CJ113" s="19">
        <v>1</v>
      </c>
      <c r="CK113" s="19">
        <v>1</v>
      </c>
      <c r="CL113" s="19">
        <v>1</v>
      </c>
      <c r="CM113" s="19">
        <v>0</v>
      </c>
      <c r="CN113" s="19">
        <v>0</v>
      </c>
      <c r="CO113" s="19">
        <v>1</v>
      </c>
      <c r="CP113" s="19">
        <v>0</v>
      </c>
      <c r="CQ113" s="19">
        <v>1</v>
      </c>
      <c r="CR113" s="19">
        <v>1</v>
      </c>
      <c r="CS113" s="19">
        <v>1</v>
      </c>
      <c r="CT113" s="19">
        <v>1</v>
      </c>
      <c r="CU113" s="19">
        <v>1</v>
      </c>
      <c r="CV113" s="19">
        <v>1</v>
      </c>
      <c r="CW113" s="19">
        <v>1</v>
      </c>
      <c r="CX113" s="19">
        <v>1</v>
      </c>
      <c r="CY113" s="19">
        <v>1</v>
      </c>
      <c r="CZ113" s="19">
        <v>1</v>
      </c>
      <c r="DA113" s="19">
        <v>1</v>
      </c>
      <c r="DB113" s="19">
        <v>0</v>
      </c>
      <c r="DC113" s="19">
        <v>1</v>
      </c>
      <c r="DD113" s="19">
        <v>1</v>
      </c>
      <c r="DE113" s="19">
        <v>1</v>
      </c>
      <c r="DF113" s="19">
        <v>1</v>
      </c>
      <c r="DG113" s="19">
        <v>1</v>
      </c>
      <c r="DH113" s="19">
        <v>1</v>
      </c>
      <c r="DI113" s="19">
        <v>1</v>
      </c>
      <c r="DJ113" s="19">
        <v>1</v>
      </c>
      <c r="DK113" s="19">
        <v>1</v>
      </c>
      <c r="DL113" s="19">
        <v>1</v>
      </c>
      <c r="DM113" s="19">
        <v>1</v>
      </c>
      <c r="DN113" s="19">
        <v>1</v>
      </c>
      <c r="DO113" s="19">
        <v>1</v>
      </c>
      <c r="DP113" s="19">
        <v>1</v>
      </c>
      <c r="DQ113" s="19">
        <v>1</v>
      </c>
      <c r="DR113" s="19">
        <v>1</v>
      </c>
      <c r="DS113" s="19">
        <v>1</v>
      </c>
      <c r="DT113" s="19">
        <v>1</v>
      </c>
      <c r="DU113" s="19">
        <v>1</v>
      </c>
      <c r="DV113" s="19">
        <v>1</v>
      </c>
      <c r="DW113" s="19">
        <v>1</v>
      </c>
      <c r="DX113" s="19">
        <v>1</v>
      </c>
      <c r="DY113" s="19">
        <v>1</v>
      </c>
      <c r="DZ113" s="19">
        <v>1</v>
      </c>
      <c r="EA113" s="19">
        <v>1</v>
      </c>
      <c r="EB113" s="19">
        <v>1</v>
      </c>
      <c r="EC113" s="19">
        <v>1</v>
      </c>
      <c r="ED113" s="19">
        <v>1</v>
      </c>
      <c r="EE113" s="19">
        <v>1</v>
      </c>
      <c r="EF113" s="19">
        <v>1</v>
      </c>
      <c r="EG113" s="19">
        <v>1</v>
      </c>
      <c r="EH113" s="19">
        <v>1</v>
      </c>
      <c r="EI113" s="19">
        <v>1</v>
      </c>
      <c r="EJ113" s="19">
        <v>1</v>
      </c>
      <c r="EK113" s="19">
        <v>1</v>
      </c>
      <c r="EL113" s="19">
        <v>1</v>
      </c>
      <c r="EM113" s="19">
        <v>1</v>
      </c>
      <c r="EN113" s="19">
        <v>1</v>
      </c>
      <c r="EO113" s="19">
        <v>1</v>
      </c>
      <c r="EP113" s="19">
        <v>1</v>
      </c>
      <c r="EQ113" s="19">
        <v>1</v>
      </c>
      <c r="ER113" s="19">
        <v>1</v>
      </c>
      <c r="ES113" s="19">
        <v>1</v>
      </c>
      <c r="ET113" s="19">
        <v>1</v>
      </c>
      <c r="EU113" s="19">
        <v>1</v>
      </c>
      <c r="EV113" s="19">
        <v>1</v>
      </c>
      <c r="EW113" s="19">
        <v>1</v>
      </c>
      <c r="EX113" s="19">
        <v>1</v>
      </c>
      <c r="EY113" s="19">
        <v>1</v>
      </c>
      <c r="EZ113" s="19">
        <v>1</v>
      </c>
      <c r="FA113" s="19">
        <v>1</v>
      </c>
      <c r="FB113" s="19">
        <v>1</v>
      </c>
      <c r="FC113" s="19">
        <v>1</v>
      </c>
      <c r="FD113" s="19">
        <v>1</v>
      </c>
      <c r="FE113" s="19">
        <v>1</v>
      </c>
      <c r="FF113" s="19">
        <v>1</v>
      </c>
      <c r="FG113" s="19">
        <v>1</v>
      </c>
      <c r="FH113" s="19">
        <v>1</v>
      </c>
      <c r="FI113" s="19">
        <v>1</v>
      </c>
      <c r="FJ113" s="19">
        <v>0</v>
      </c>
      <c r="FK113" s="19">
        <v>1</v>
      </c>
      <c r="FL113" s="19">
        <v>1</v>
      </c>
      <c r="FM113" s="19">
        <v>1</v>
      </c>
      <c r="FN113" s="19">
        <v>1</v>
      </c>
    </row>
    <row r="114" spans="1:170" s="24" customFormat="1" ht="27.75" customHeight="1" x14ac:dyDescent="0.15">
      <c r="A114" s="190" t="s">
        <v>607</v>
      </c>
      <c r="B114" s="191"/>
      <c r="C114" s="192"/>
      <c r="D114" s="38">
        <f>ROUND(SUM(D109:D113)*20,0)</f>
        <v>80</v>
      </c>
      <c r="E114" s="38">
        <f t="shared" ref="E114:BP114" si="509">ROUND(SUM(E109:E113)*20,0)</f>
        <v>100</v>
      </c>
      <c r="F114" s="38">
        <f t="shared" si="509"/>
        <v>100</v>
      </c>
      <c r="G114" s="38">
        <f t="shared" si="509"/>
        <v>100</v>
      </c>
      <c r="H114" s="38">
        <f t="shared" si="509"/>
        <v>80</v>
      </c>
      <c r="I114" s="38">
        <f t="shared" si="509"/>
        <v>100</v>
      </c>
      <c r="J114" s="38">
        <f t="shared" si="509"/>
        <v>100</v>
      </c>
      <c r="K114" s="38">
        <f t="shared" si="509"/>
        <v>60</v>
      </c>
      <c r="L114" s="38">
        <f t="shared" si="509"/>
        <v>100</v>
      </c>
      <c r="M114" s="38">
        <f t="shared" si="509"/>
        <v>100</v>
      </c>
      <c r="N114" s="38">
        <f t="shared" si="509"/>
        <v>100</v>
      </c>
      <c r="O114" s="38">
        <f t="shared" si="509"/>
        <v>100</v>
      </c>
      <c r="P114" s="38">
        <f t="shared" si="509"/>
        <v>100</v>
      </c>
      <c r="Q114" s="38">
        <f t="shared" si="509"/>
        <v>100</v>
      </c>
      <c r="R114" s="38">
        <f t="shared" si="509"/>
        <v>100</v>
      </c>
      <c r="S114" s="38">
        <f t="shared" si="509"/>
        <v>100</v>
      </c>
      <c r="T114" s="38">
        <f t="shared" si="509"/>
        <v>100</v>
      </c>
      <c r="U114" s="38">
        <f t="shared" si="509"/>
        <v>100</v>
      </c>
      <c r="V114" s="38">
        <f t="shared" si="509"/>
        <v>80</v>
      </c>
      <c r="W114" s="38">
        <f t="shared" si="509"/>
        <v>60</v>
      </c>
      <c r="X114" s="38">
        <f t="shared" si="509"/>
        <v>60</v>
      </c>
      <c r="Y114" s="38">
        <f t="shared" si="509"/>
        <v>100</v>
      </c>
      <c r="Z114" s="38">
        <f t="shared" si="509"/>
        <v>60</v>
      </c>
      <c r="AA114" s="38">
        <f t="shared" si="509"/>
        <v>100</v>
      </c>
      <c r="AB114" s="38">
        <f t="shared" si="509"/>
        <v>80</v>
      </c>
      <c r="AC114" s="38">
        <f t="shared" si="509"/>
        <v>80</v>
      </c>
      <c r="AD114" s="38">
        <f t="shared" si="509"/>
        <v>100</v>
      </c>
      <c r="AE114" s="38">
        <f t="shared" si="509"/>
        <v>100</v>
      </c>
      <c r="AF114" s="38">
        <f t="shared" si="509"/>
        <v>100</v>
      </c>
      <c r="AG114" s="38">
        <f t="shared" si="509"/>
        <v>80</v>
      </c>
      <c r="AH114" s="38">
        <f t="shared" si="509"/>
        <v>100</v>
      </c>
      <c r="AI114" s="38">
        <f t="shared" si="509"/>
        <v>80</v>
      </c>
      <c r="AJ114" s="38">
        <f t="shared" si="509"/>
        <v>80</v>
      </c>
      <c r="AK114" s="38">
        <f t="shared" si="509"/>
        <v>80</v>
      </c>
      <c r="AL114" s="38">
        <f t="shared" si="509"/>
        <v>100</v>
      </c>
      <c r="AM114" s="38">
        <f t="shared" si="509"/>
        <v>80</v>
      </c>
      <c r="AN114" s="38">
        <f t="shared" si="509"/>
        <v>100</v>
      </c>
      <c r="AO114" s="38">
        <f t="shared" si="509"/>
        <v>100</v>
      </c>
      <c r="AP114" s="38">
        <f t="shared" si="509"/>
        <v>100</v>
      </c>
      <c r="AQ114" s="38">
        <f t="shared" si="509"/>
        <v>100</v>
      </c>
      <c r="AR114" s="38">
        <f t="shared" si="509"/>
        <v>80</v>
      </c>
      <c r="AS114" s="38">
        <f t="shared" si="509"/>
        <v>60</v>
      </c>
      <c r="AT114" s="38">
        <f t="shared" si="509"/>
        <v>100</v>
      </c>
      <c r="AU114" s="38">
        <f t="shared" si="509"/>
        <v>100</v>
      </c>
      <c r="AV114" s="38">
        <f t="shared" si="509"/>
        <v>100</v>
      </c>
      <c r="AW114" s="38">
        <f t="shared" si="509"/>
        <v>100</v>
      </c>
      <c r="AX114" s="38">
        <f t="shared" si="509"/>
        <v>80</v>
      </c>
      <c r="AY114" s="38">
        <f t="shared" si="509"/>
        <v>100</v>
      </c>
      <c r="AZ114" s="38">
        <f t="shared" si="509"/>
        <v>100</v>
      </c>
      <c r="BA114" s="38">
        <f t="shared" si="509"/>
        <v>80</v>
      </c>
      <c r="BB114" s="38">
        <f t="shared" si="509"/>
        <v>100</v>
      </c>
      <c r="BC114" s="38">
        <f t="shared" si="509"/>
        <v>100</v>
      </c>
      <c r="BD114" s="38">
        <f t="shared" si="509"/>
        <v>100</v>
      </c>
      <c r="BE114" s="38">
        <f t="shared" si="509"/>
        <v>80</v>
      </c>
      <c r="BF114" s="38">
        <f t="shared" si="509"/>
        <v>80</v>
      </c>
      <c r="BG114" s="38">
        <f t="shared" si="509"/>
        <v>100</v>
      </c>
      <c r="BH114" s="38">
        <f t="shared" si="509"/>
        <v>100</v>
      </c>
      <c r="BI114" s="38">
        <f t="shared" si="509"/>
        <v>100</v>
      </c>
      <c r="BJ114" s="38">
        <f t="shared" si="509"/>
        <v>60</v>
      </c>
      <c r="BK114" s="38">
        <f t="shared" si="509"/>
        <v>100</v>
      </c>
      <c r="BL114" s="38">
        <f t="shared" si="509"/>
        <v>80</v>
      </c>
      <c r="BM114" s="38">
        <f t="shared" si="509"/>
        <v>80</v>
      </c>
      <c r="BN114" s="38">
        <f t="shared" si="509"/>
        <v>80</v>
      </c>
      <c r="BO114" s="38">
        <f t="shared" si="509"/>
        <v>80</v>
      </c>
      <c r="BP114" s="38">
        <f t="shared" si="509"/>
        <v>100</v>
      </c>
      <c r="BQ114" s="38">
        <f t="shared" ref="BQ114:EB114" si="510">ROUND(SUM(BQ109:BQ113)*20,0)</f>
        <v>80</v>
      </c>
      <c r="BR114" s="38">
        <f t="shared" si="510"/>
        <v>80</v>
      </c>
      <c r="BS114" s="38">
        <f t="shared" si="510"/>
        <v>80</v>
      </c>
      <c r="BT114" s="38">
        <f t="shared" si="510"/>
        <v>100</v>
      </c>
      <c r="BU114" s="38">
        <f t="shared" si="510"/>
        <v>100</v>
      </c>
      <c r="BV114" s="38">
        <f t="shared" si="510"/>
        <v>80</v>
      </c>
      <c r="BW114" s="38">
        <f t="shared" si="510"/>
        <v>100</v>
      </c>
      <c r="BX114" s="38">
        <f t="shared" si="510"/>
        <v>80</v>
      </c>
      <c r="BY114" s="38">
        <f t="shared" si="510"/>
        <v>100</v>
      </c>
      <c r="BZ114" s="38">
        <f t="shared" si="510"/>
        <v>80</v>
      </c>
      <c r="CA114" s="38">
        <f t="shared" si="510"/>
        <v>100</v>
      </c>
      <c r="CB114" s="38">
        <f t="shared" si="510"/>
        <v>60</v>
      </c>
      <c r="CC114" s="38">
        <f t="shared" si="510"/>
        <v>100</v>
      </c>
      <c r="CD114" s="38">
        <f t="shared" si="510"/>
        <v>100</v>
      </c>
      <c r="CE114" s="38">
        <f t="shared" si="510"/>
        <v>80</v>
      </c>
      <c r="CF114" s="38">
        <f t="shared" si="510"/>
        <v>40</v>
      </c>
      <c r="CG114" s="38">
        <f t="shared" si="510"/>
        <v>80</v>
      </c>
      <c r="CH114" s="38">
        <f t="shared" si="510"/>
        <v>80</v>
      </c>
      <c r="CI114" s="38">
        <f t="shared" si="510"/>
        <v>100</v>
      </c>
      <c r="CJ114" s="38">
        <f t="shared" si="510"/>
        <v>100</v>
      </c>
      <c r="CK114" s="38">
        <f t="shared" si="510"/>
        <v>100</v>
      </c>
      <c r="CL114" s="38">
        <f t="shared" si="510"/>
        <v>80</v>
      </c>
      <c r="CM114" s="38">
        <f t="shared" si="510"/>
        <v>0</v>
      </c>
      <c r="CN114" s="38">
        <f t="shared" si="510"/>
        <v>0</v>
      </c>
      <c r="CO114" s="38">
        <f t="shared" si="510"/>
        <v>100</v>
      </c>
      <c r="CP114" s="38">
        <f t="shared" si="510"/>
        <v>20</v>
      </c>
      <c r="CQ114" s="38">
        <f t="shared" si="510"/>
        <v>80</v>
      </c>
      <c r="CR114" s="38">
        <f t="shared" si="510"/>
        <v>40</v>
      </c>
      <c r="CS114" s="38">
        <f t="shared" si="510"/>
        <v>60</v>
      </c>
      <c r="CT114" s="38">
        <f t="shared" si="510"/>
        <v>80</v>
      </c>
      <c r="CU114" s="38">
        <f t="shared" si="510"/>
        <v>80</v>
      </c>
      <c r="CV114" s="38">
        <f t="shared" si="510"/>
        <v>100</v>
      </c>
      <c r="CW114" s="38">
        <f t="shared" si="510"/>
        <v>100</v>
      </c>
      <c r="CX114" s="38">
        <f t="shared" si="510"/>
        <v>60</v>
      </c>
      <c r="CY114" s="38">
        <f t="shared" si="510"/>
        <v>100</v>
      </c>
      <c r="CZ114" s="38">
        <f t="shared" si="510"/>
        <v>80</v>
      </c>
      <c r="DA114" s="38">
        <f t="shared" si="510"/>
        <v>100</v>
      </c>
      <c r="DB114" s="38">
        <f t="shared" si="510"/>
        <v>40</v>
      </c>
      <c r="DC114" s="38">
        <f t="shared" si="510"/>
        <v>100</v>
      </c>
      <c r="DD114" s="38">
        <f t="shared" si="510"/>
        <v>100</v>
      </c>
      <c r="DE114" s="38">
        <f t="shared" si="510"/>
        <v>100</v>
      </c>
      <c r="DF114" s="38">
        <f t="shared" si="510"/>
        <v>60</v>
      </c>
      <c r="DG114" s="38">
        <f t="shared" si="510"/>
        <v>100</v>
      </c>
      <c r="DH114" s="38">
        <f t="shared" si="510"/>
        <v>100</v>
      </c>
      <c r="DI114" s="38">
        <f t="shared" si="510"/>
        <v>80</v>
      </c>
      <c r="DJ114" s="38">
        <f t="shared" si="510"/>
        <v>100</v>
      </c>
      <c r="DK114" s="38">
        <f t="shared" si="510"/>
        <v>80</v>
      </c>
      <c r="DL114" s="38">
        <f t="shared" si="510"/>
        <v>100</v>
      </c>
      <c r="DM114" s="38">
        <f t="shared" si="510"/>
        <v>80</v>
      </c>
      <c r="DN114" s="38">
        <f t="shared" si="510"/>
        <v>80</v>
      </c>
      <c r="DO114" s="38">
        <f t="shared" si="510"/>
        <v>100</v>
      </c>
      <c r="DP114" s="38">
        <f t="shared" si="510"/>
        <v>80</v>
      </c>
      <c r="DQ114" s="38">
        <f t="shared" si="510"/>
        <v>100</v>
      </c>
      <c r="DR114" s="38">
        <f t="shared" si="510"/>
        <v>100</v>
      </c>
      <c r="DS114" s="38">
        <f t="shared" si="510"/>
        <v>100</v>
      </c>
      <c r="DT114" s="38">
        <f t="shared" si="510"/>
        <v>80</v>
      </c>
      <c r="DU114" s="38">
        <f t="shared" si="510"/>
        <v>100</v>
      </c>
      <c r="DV114" s="38">
        <f t="shared" si="510"/>
        <v>80</v>
      </c>
      <c r="DW114" s="38">
        <f t="shared" si="510"/>
        <v>100</v>
      </c>
      <c r="DX114" s="38">
        <f t="shared" si="510"/>
        <v>100</v>
      </c>
      <c r="DY114" s="38">
        <f t="shared" si="510"/>
        <v>80</v>
      </c>
      <c r="DZ114" s="38">
        <f t="shared" si="510"/>
        <v>80</v>
      </c>
      <c r="EA114" s="38">
        <f t="shared" si="510"/>
        <v>100</v>
      </c>
      <c r="EB114" s="38">
        <f t="shared" si="510"/>
        <v>60</v>
      </c>
      <c r="EC114" s="38">
        <f t="shared" ref="EC114:FN114" si="511">ROUND(SUM(EC109:EC113)*20,0)</f>
        <v>100</v>
      </c>
      <c r="ED114" s="38">
        <f t="shared" si="511"/>
        <v>100</v>
      </c>
      <c r="EE114" s="38">
        <f t="shared" si="511"/>
        <v>100</v>
      </c>
      <c r="EF114" s="38">
        <f t="shared" si="511"/>
        <v>100</v>
      </c>
      <c r="EG114" s="38">
        <f t="shared" si="511"/>
        <v>100</v>
      </c>
      <c r="EH114" s="38">
        <f t="shared" si="511"/>
        <v>100</v>
      </c>
      <c r="EI114" s="38">
        <f t="shared" si="511"/>
        <v>80</v>
      </c>
      <c r="EJ114" s="38">
        <f t="shared" si="511"/>
        <v>100</v>
      </c>
      <c r="EK114" s="38">
        <f t="shared" si="511"/>
        <v>100</v>
      </c>
      <c r="EL114" s="38">
        <f t="shared" si="511"/>
        <v>100</v>
      </c>
      <c r="EM114" s="38">
        <f t="shared" si="511"/>
        <v>100</v>
      </c>
      <c r="EN114" s="38">
        <f t="shared" si="511"/>
        <v>60</v>
      </c>
      <c r="EO114" s="38">
        <f t="shared" si="511"/>
        <v>100</v>
      </c>
      <c r="EP114" s="38">
        <f t="shared" si="511"/>
        <v>100</v>
      </c>
      <c r="EQ114" s="38">
        <f t="shared" si="511"/>
        <v>80</v>
      </c>
      <c r="ER114" s="38">
        <f t="shared" si="511"/>
        <v>100</v>
      </c>
      <c r="ES114" s="38">
        <f t="shared" si="511"/>
        <v>100</v>
      </c>
      <c r="ET114" s="38">
        <f t="shared" si="511"/>
        <v>100</v>
      </c>
      <c r="EU114" s="38">
        <f t="shared" si="511"/>
        <v>100</v>
      </c>
      <c r="EV114" s="38">
        <f t="shared" si="511"/>
        <v>80</v>
      </c>
      <c r="EW114" s="38">
        <f t="shared" si="511"/>
        <v>100</v>
      </c>
      <c r="EX114" s="38">
        <f t="shared" si="511"/>
        <v>60</v>
      </c>
      <c r="EY114" s="38">
        <f t="shared" si="511"/>
        <v>80</v>
      </c>
      <c r="EZ114" s="38">
        <f t="shared" si="511"/>
        <v>60</v>
      </c>
      <c r="FA114" s="38">
        <f t="shared" si="511"/>
        <v>100</v>
      </c>
      <c r="FB114" s="38">
        <f t="shared" si="511"/>
        <v>100</v>
      </c>
      <c r="FC114" s="38">
        <f t="shared" si="511"/>
        <v>60</v>
      </c>
      <c r="FD114" s="38">
        <f t="shared" si="511"/>
        <v>40</v>
      </c>
      <c r="FE114" s="38">
        <f t="shared" si="511"/>
        <v>60</v>
      </c>
      <c r="FF114" s="38">
        <f t="shared" si="511"/>
        <v>60</v>
      </c>
      <c r="FG114" s="38">
        <f t="shared" si="511"/>
        <v>100</v>
      </c>
      <c r="FH114" s="38">
        <f t="shared" si="511"/>
        <v>100</v>
      </c>
      <c r="FI114" s="38">
        <f t="shared" si="511"/>
        <v>40</v>
      </c>
      <c r="FJ114" s="38">
        <f t="shared" si="511"/>
        <v>60</v>
      </c>
      <c r="FK114" s="38">
        <f t="shared" si="511"/>
        <v>60</v>
      </c>
      <c r="FL114" s="38">
        <f t="shared" si="511"/>
        <v>40</v>
      </c>
      <c r="FM114" s="38">
        <f t="shared" si="511"/>
        <v>100</v>
      </c>
      <c r="FN114" s="38">
        <f t="shared" si="511"/>
        <v>60</v>
      </c>
    </row>
    <row r="115" spans="1:170" s="129" customFormat="1" ht="25.5" customHeight="1" x14ac:dyDescent="0.15">
      <c r="A115" s="3">
        <v>3</v>
      </c>
      <c r="B115" s="240" t="s">
        <v>114</v>
      </c>
      <c r="C115" s="208"/>
      <c r="D115" s="128" t="s">
        <v>5</v>
      </c>
      <c r="E115" s="128" t="s">
        <v>5</v>
      </c>
      <c r="F115" s="128" t="s">
        <v>5</v>
      </c>
      <c r="G115" s="128" t="s">
        <v>5</v>
      </c>
      <c r="H115" s="128" t="s">
        <v>5</v>
      </c>
      <c r="I115" s="128" t="s">
        <v>5</v>
      </c>
      <c r="J115" s="128" t="s">
        <v>5</v>
      </c>
      <c r="K115" s="128" t="s">
        <v>5</v>
      </c>
      <c r="L115" s="128" t="s">
        <v>5</v>
      </c>
      <c r="M115" s="128" t="s">
        <v>5</v>
      </c>
      <c r="N115" s="128" t="s">
        <v>5</v>
      </c>
      <c r="O115" s="128" t="s">
        <v>5</v>
      </c>
      <c r="P115" s="128" t="s">
        <v>5</v>
      </c>
      <c r="Q115" s="128" t="s">
        <v>5</v>
      </c>
      <c r="R115" s="128" t="s">
        <v>5</v>
      </c>
      <c r="S115" s="128" t="s">
        <v>5</v>
      </c>
      <c r="T115" s="128" t="s">
        <v>5</v>
      </c>
      <c r="U115" s="128" t="s">
        <v>5</v>
      </c>
      <c r="V115" s="128" t="s">
        <v>5</v>
      </c>
      <c r="W115" s="128" t="s">
        <v>5</v>
      </c>
      <c r="X115" s="128" t="s">
        <v>5</v>
      </c>
      <c r="Y115" s="128" t="s">
        <v>5</v>
      </c>
      <c r="Z115" s="128" t="s">
        <v>5</v>
      </c>
      <c r="AA115" s="128" t="s">
        <v>5</v>
      </c>
      <c r="AB115" s="128" t="s">
        <v>5</v>
      </c>
      <c r="AC115" s="128" t="s">
        <v>5</v>
      </c>
      <c r="AD115" s="128" t="s">
        <v>5</v>
      </c>
      <c r="AE115" s="128" t="s">
        <v>5</v>
      </c>
      <c r="AF115" s="128" t="s">
        <v>5</v>
      </c>
      <c r="AG115" s="128" t="s">
        <v>5</v>
      </c>
      <c r="AH115" s="128" t="s">
        <v>5</v>
      </c>
      <c r="AI115" s="128" t="s">
        <v>5</v>
      </c>
      <c r="AJ115" s="128" t="s">
        <v>5</v>
      </c>
      <c r="AK115" s="128" t="s">
        <v>5</v>
      </c>
      <c r="AL115" s="128" t="s">
        <v>5</v>
      </c>
      <c r="AM115" s="128" t="s">
        <v>5</v>
      </c>
      <c r="AN115" s="128" t="s">
        <v>5</v>
      </c>
      <c r="AO115" s="128" t="s">
        <v>5</v>
      </c>
      <c r="AP115" s="128" t="s">
        <v>5</v>
      </c>
      <c r="AQ115" s="128" t="s">
        <v>5</v>
      </c>
      <c r="AR115" s="128" t="s">
        <v>5</v>
      </c>
      <c r="AS115" s="128" t="s">
        <v>5</v>
      </c>
      <c r="AT115" s="128" t="s">
        <v>5</v>
      </c>
      <c r="AU115" s="128" t="s">
        <v>5</v>
      </c>
      <c r="AV115" s="128" t="s">
        <v>5</v>
      </c>
      <c r="AW115" s="128" t="s">
        <v>5</v>
      </c>
      <c r="AX115" s="128" t="s">
        <v>5</v>
      </c>
      <c r="AY115" s="128" t="s">
        <v>5</v>
      </c>
      <c r="AZ115" s="128" t="s">
        <v>5</v>
      </c>
      <c r="BA115" s="128" t="s">
        <v>5</v>
      </c>
      <c r="BB115" s="128" t="s">
        <v>5</v>
      </c>
      <c r="BC115" s="128" t="s">
        <v>5</v>
      </c>
      <c r="BD115" s="128" t="s">
        <v>5</v>
      </c>
      <c r="BE115" s="128" t="s">
        <v>5</v>
      </c>
      <c r="BF115" s="128" t="s">
        <v>5</v>
      </c>
      <c r="BG115" s="128" t="s">
        <v>5</v>
      </c>
      <c r="BH115" s="128" t="s">
        <v>5</v>
      </c>
      <c r="BI115" s="128" t="s">
        <v>5</v>
      </c>
      <c r="BJ115" s="128" t="s">
        <v>5</v>
      </c>
      <c r="BK115" s="128" t="s">
        <v>5</v>
      </c>
      <c r="BL115" s="128" t="s">
        <v>5</v>
      </c>
      <c r="BM115" s="128" t="s">
        <v>5</v>
      </c>
      <c r="BN115" s="128" t="s">
        <v>5</v>
      </c>
      <c r="BO115" s="128" t="s">
        <v>5</v>
      </c>
      <c r="BP115" s="128" t="s">
        <v>5</v>
      </c>
      <c r="BQ115" s="128" t="s">
        <v>5</v>
      </c>
      <c r="BR115" s="128" t="s">
        <v>5</v>
      </c>
      <c r="BS115" s="128" t="s">
        <v>5</v>
      </c>
      <c r="BT115" s="128" t="s">
        <v>5</v>
      </c>
      <c r="BU115" s="128" t="s">
        <v>5</v>
      </c>
      <c r="BV115" s="128" t="s">
        <v>5</v>
      </c>
      <c r="BW115" s="128" t="s">
        <v>5</v>
      </c>
      <c r="BX115" s="128" t="s">
        <v>5</v>
      </c>
      <c r="BY115" s="128" t="s">
        <v>5</v>
      </c>
      <c r="BZ115" s="128" t="s">
        <v>5</v>
      </c>
      <c r="CA115" s="128" t="s">
        <v>5</v>
      </c>
      <c r="CB115" s="128" t="s">
        <v>5</v>
      </c>
      <c r="CC115" s="128" t="s">
        <v>5</v>
      </c>
      <c r="CD115" s="128" t="s">
        <v>5</v>
      </c>
      <c r="CE115" s="128" t="s">
        <v>5</v>
      </c>
      <c r="CF115" s="128" t="s">
        <v>5</v>
      </c>
      <c r="CG115" s="128" t="s">
        <v>5</v>
      </c>
      <c r="CH115" s="128" t="s">
        <v>5</v>
      </c>
      <c r="CI115" s="128" t="s">
        <v>5</v>
      </c>
      <c r="CJ115" s="128" t="s">
        <v>5</v>
      </c>
      <c r="CK115" s="128" t="s">
        <v>5</v>
      </c>
      <c r="CL115" s="128" t="s">
        <v>5</v>
      </c>
      <c r="CM115" s="128" t="s">
        <v>5</v>
      </c>
      <c r="CN115" s="128" t="s">
        <v>5</v>
      </c>
      <c r="CO115" s="128" t="s">
        <v>5</v>
      </c>
      <c r="CP115" s="128" t="s">
        <v>5</v>
      </c>
      <c r="CQ115" s="128" t="s">
        <v>5</v>
      </c>
      <c r="CR115" s="128" t="s">
        <v>5</v>
      </c>
      <c r="CS115" s="128" t="s">
        <v>5</v>
      </c>
      <c r="CT115" s="128" t="s">
        <v>5</v>
      </c>
      <c r="CU115" s="128" t="s">
        <v>5</v>
      </c>
      <c r="CV115" s="128" t="s">
        <v>5</v>
      </c>
      <c r="CW115" s="128" t="s">
        <v>5</v>
      </c>
      <c r="CX115" s="128" t="s">
        <v>5</v>
      </c>
      <c r="CY115" s="128" t="s">
        <v>5</v>
      </c>
      <c r="CZ115" s="128" t="s">
        <v>5</v>
      </c>
      <c r="DA115" s="128" t="s">
        <v>5</v>
      </c>
      <c r="DB115" s="128" t="s">
        <v>5</v>
      </c>
      <c r="DC115" s="128" t="s">
        <v>5</v>
      </c>
      <c r="DD115" s="128" t="s">
        <v>5</v>
      </c>
      <c r="DE115" s="128" t="s">
        <v>5</v>
      </c>
      <c r="DF115" s="128" t="s">
        <v>5</v>
      </c>
      <c r="DG115" s="128" t="s">
        <v>5</v>
      </c>
      <c r="DH115" s="128" t="s">
        <v>5</v>
      </c>
      <c r="DI115" s="128" t="s">
        <v>5</v>
      </c>
      <c r="DJ115" s="128" t="s">
        <v>5</v>
      </c>
      <c r="DK115" s="128" t="s">
        <v>5</v>
      </c>
      <c r="DL115" s="128" t="s">
        <v>5</v>
      </c>
      <c r="DM115" s="128" t="s">
        <v>5</v>
      </c>
      <c r="DN115" s="128" t="s">
        <v>5</v>
      </c>
      <c r="DO115" s="128" t="s">
        <v>5</v>
      </c>
      <c r="DP115" s="128" t="s">
        <v>5</v>
      </c>
      <c r="DQ115" s="128" t="s">
        <v>5</v>
      </c>
      <c r="DR115" s="128" t="s">
        <v>5</v>
      </c>
      <c r="DS115" s="128" t="s">
        <v>5</v>
      </c>
      <c r="DT115" s="128" t="s">
        <v>5</v>
      </c>
      <c r="DU115" s="128" t="s">
        <v>5</v>
      </c>
      <c r="DV115" s="128" t="s">
        <v>5</v>
      </c>
      <c r="DW115" s="128" t="s">
        <v>5</v>
      </c>
      <c r="DX115" s="128" t="s">
        <v>5</v>
      </c>
      <c r="DY115" s="128" t="s">
        <v>5</v>
      </c>
      <c r="DZ115" s="128" t="s">
        <v>5</v>
      </c>
      <c r="EA115" s="128" t="s">
        <v>5</v>
      </c>
      <c r="EB115" s="128" t="s">
        <v>5</v>
      </c>
      <c r="EC115" s="128" t="s">
        <v>5</v>
      </c>
      <c r="ED115" s="128" t="s">
        <v>5</v>
      </c>
      <c r="EE115" s="128" t="s">
        <v>5</v>
      </c>
      <c r="EF115" s="128" t="s">
        <v>5</v>
      </c>
      <c r="EG115" s="128" t="s">
        <v>5</v>
      </c>
      <c r="EH115" s="128" t="s">
        <v>5</v>
      </c>
      <c r="EI115" s="128" t="s">
        <v>5</v>
      </c>
      <c r="EJ115" s="128" t="s">
        <v>5</v>
      </c>
      <c r="EK115" s="128" t="s">
        <v>5</v>
      </c>
      <c r="EL115" s="128" t="s">
        <v>5</v>
      </c>
      <c r="EM115" s="128" t="s">
        <v>5</v>
      </c>
      <c r="EN115" s="128" t="s">
        <v>5</v>
      </c>
      <c r="EO115" s="128" t="s">
        <v>5</v>
      </c>
      <c r="EP115" s="128" t="s">
        <v>5</v>
      </c>
      <c r="EQ115" s="128" t="s">
        <v>5</v>
      </c>
      <c r="ER115" s="128" t="s">
        <v>5</v>
      </c>
      <c r="ES115" s="128" t="s">
        <v>5</v>
      </c>
      <c r="ET115" s="128" t="s">
        <v>5</v>
      </c>
      <c r="EU115" s="128" t="s">
        <v>5</v>
      </c>
      <c r="EV115" s="128" t="s">
        <v>5</v>
      </c>
      <c r="EW115" s="128" t="s">
        <v>5</v>
      </c>
      <c r="EX115" s="128" t="s">
        <v>5</v>
      </c>
      <c r="EY115" s="128" t="s">
        <v>5</v>
      </c>
      <c r="EZ115" s="128" t="s">
        <v>5</v>
      </c>
      <c r="FA115" s="128" t="s">
        <v>5</v>
      </c>
      <c r="FB115" s="128" t="s">
        <v>5</v>
      </c>
      <c r="FC115" s="128" t="s">
        <v>5</v>
      </c>
      <c r="FD115" s="128" t="s">
        <v>5</v>
      </c>
      <c r="FE115" s="128" t="s">
        <v>5</v>
      </c>
      <c r="FF115" s="128" t="s">
        <v>5</v>
      </c>
      <c r="FG115" s="128" t="s">
        <v>5</v>
      </c>
      <c r="FH115" s="128" t="s">
        <v>5</v>
      </c>
      <c r="FI115" s="128" t="s">
        <v>5</v>
      </c>
      <c r="FJ115" s="128" t="s">
        <v>5</v>
      </c>
      <c r="FK115" s="128" t="s">
        <v>5</v>
      </c>
      <c r="FL115" s="128" t="s">
        <v>5</v>
      </c>
      <c r="FM115" s="128" t="s">
        <v>5</v>
      </c>
      <c r="FN115" s="128" t="s">
        <v>5</v>
      </c>
    </row>
    <row r="116" spans="1:170" s="33" customFormat="1" ht="31.5" customHeight="1" x14ac:dyDescent="0.15">
      <c r="A116" s="34" t="s">
        <v>115</v>
      </c>
      <c r="B116" s="241" t="s">
        <v>116</v>
      </c>
      <c r="C116" s="241"/>
      <c r="D116" s="32" t="s">
        <v>5</v>
      </c>
      <c r="E116" s="32" t="s">
        <v>5</v>
      </c>
      <c r="F116" s="32" t="s">
        <v>5</v>
      </c>
      <c r="G116" s="32" t="s">
        <v>5</v>
      </c>
      <c r="H116" s="32" t="s">
        <v>5</v>
      </c>
      <c r="I116" s="32" t="s">
        <v>5</v>
      </c>
      <c r="J116" s="32" t="s">
        <v>5</v>
      </c>
      <c r="K116" s="32" t="s">
        <v>5</v>
      </c>
      <c r="L116" s="32" t="s">
        <v>5</v>
      </c>
      <c r="M116" s="32" t="s">
        <v>5</v>
      </c>
      <c r="N116" s="32" t="s">
        <v>5</v>
      </c>
      <c r="O116" s="32" t="s">
        <v>5</v>
      </c>
      <c r="P116" s="32" t="s">
        <v>5</v>
      </c>
      <c r="Q116" s="32" t="s">
        <v>5</v>
      </c>
      <c r="R116" s="32" t="s">
        <v>5</v>
      </c>
      <c r="S116" s="32" t="s">
        <v>5</v>
      </c>
      <c r="T116" s="32" t="s">
        <v>5</v>
      </c>
      <c r="U116" s="32" t="s">
        <v>5</v>
      </c>
      <c r="V116" s="32" t="s">
        <v>5</v>
      </c>
      <c r="W116" s="32" t="s">
        <v>5</v>
      </c>
      <c r="X116" s="32" t="s">
        <v>5</v>
      </c>
      <c r="Y116" s="32" t="s">
        <v>5</v>
      </c>
      <c r="Z116" s="32" t="s">
        <v>5</v>
      </c>
      <c r="AA116" s="32" t="s">
        <v>5</v>
      </c>
      <c r="AB116" s="32" t="s">
        <v>5</v>
      </c>
      <c r="AC116" s="32" t="s">
        <v>5</v>
      </c>
      <c r="AD116" s="32" t="s">
        <v>5</v>
      </c>
      <c r="AE116" s="32" t="s">
        <v>5</v>
      </c>
      <c r="AF116" s="32" t="s">
        <v>5</v>
      </c>
      <c r="AG116" s="32" t="s">
        <v>5</v>
      </c>
      <c r="AH116" s="32" t="s">
        <v>5</v>
      </c>
      <c r="AI116" s="32" t="s">
        <v>5</v>
      </c>
      <c r="AJ116" s="32" t="s">
        <v>5</v>
      </c>
      <c r="AK116" s="32" t="s">
        <v>5</v>
      </c>
      <c r="AL116" s="32" t="s">
        <v>5</v>
      </c>
      <c r="AM116" s="32" t="s">
        <v>5</v>
      </c>
      <c r="AN116" s="32" t="s">
        <v>5</v>
      </c>
      <c r="AO116" s="32" t="s">
        <v>5</v>
      </c>
      <c r="AP116" s="32" t="s">
        <v>5</v>
      </c>
      <c r="AQ116" s="32" t="s">
        <v>5</v>
      </c>
      <c r="AR116" s="32" t="s">
        <v>5</v>
      </c>
      <c r="AS116" s="32" t="s">
        <v>5</v>
      </c>
      <c r="AT116" s="32" t="s">
        <v>5</v>
      </c>
      <c r="AU116" s="32" t="s">
        <v>5</v>
      </c>
      <c r="AV116" s="32" t="s">
        <v>5</v>
      </c>
      <c r="AW116" s="32" t="s">
        <v>5</v>
      </c>
      <c r="AX116" s="32" t="s">
        <v>5</v>
      </c>
      <c r="AY116" s="32" t="s">
        <v>5</v>
      </c>
      <c r="AZ116" s="32" t="s">
        <v>5</v>
      </c>
      <c r="BA116" s="32" t="s">
        <v>5</v>
      </c>
      <c r="BB116" s="32" t="s">
        <v>5</v>
      </c>
      <c r="BC116" s="32" t="s">
        <v>5</v>
      </c>
      <c r="BD116" s="32" t="s">
        <v>5</v>
      </c>
      <c r="BE116" s="32" t="s">
        <v>5</v>
      </c>
      <c r="BF116" s="32" t="s">
        <v>5</v>
      </c>
      <c r="BG116" s="32" t="s">
        <v>5</v>
      </c>
      <c r="BH116" s="32" t="s">
        <v>5</v>
      </c>
      <c r="BI116" s="32" t="s">
        <v>5</v>
      </c>
      <c r="BJ116" s="32" t="s">
        <v>5</v>
      </c>
      <c r="BK116" s="32" t="s">
        <v>5</v>
      </c>
      <c r="BL116" s="32" t="s">
        <v>5</v>
      </c>
      <c r="BM116" s="32" t="s">
        <v>5</v>
      </c>
      <c r="BN116" s="32" t="s">
        <v>5</v>
      </c>
      <c r="BO116" s="32" t="s">
        <v>5</v>
      </c>
      <c r="BP116" s="32" t="s">
        <v>5</v>
      </c>
      <c r="BQ116" s="32" t="s">
        <v>5</v>
      </c>
      <c r="BR116" s="32" t="s">
        <v>5</v>
      </c>
      <c r="BS116" s="32" t="s">
        <v>5</v>
      </c>
      <c r="BT116" s="32" t="s">
        <v>5</v>
      </c>
      <c r="BU116" s="32" t="s">
        <v>5</v>
      </c>
      <c r="BV116" s="32" t="s">
        <v>5</v>
      </c>
      <c r="BW116" s="32" t="s">
        <v>5</v>
      </c>
      <c r="BX116" s="32" t="s">
        <v>5</v>
      </c>
      <c r="BY116" s="32" t="s">
        <v>5</v>
      </c>
      <c r="BZ116" s="32" t="s">
        <v>5</v>
      </c>
      <c r="CA116" s="32" t="s">
        <v>5</v>
      </c>
      <c r="CB116" s="32" t="s">
        <v>5</v>
      </c>
      <c r="CC116" s="32" t="s">
        <v>5</v>
      </c>
      <c r="CD116" s="32" t="s">
        <v>5</v>
      </c>
      <c r="CE116" s="32" t="s">
        <v>5</v>
      </c>
      <c r="CF116" s="32" t="s">
        <v>5</v>
      </c>
      <c r="CG116" s="32" t="s">
        <v>5</v>
      </c>
      <c r="CH116" s="32" t="s">
        <v>5</v>
      </c>
      <c r="CI116" s="32" t="s">
        <v>5</v>
      </c>
      <c r="CJ116" s="32" t="s">
        <v>5</v>
      </c>
      <c r="CK116" s="32" t="s">
        <v>5</v>
      </c>
      <c r="CL116" s="32" t="s">
        <v>5</v>
      </c>
      <c r="CM116" s="32" t="s">
        <v>5</v>
      </c>
      <c r="CN116" s="32" t="s">
        <v>5</v>
      </c>
      <c r="CO116" s="32" t="s">
        <v>5</v>
      </c>
      <c r="CP116" s="32" t="s">
        <v>5</v>
      </c>
      <c r="CQ116" s="32" t="s">
        <v>5</v>
      </c>
      <c r="CR116" s="32" t="s">
        <v>5</v>
      </c>
      <c r="CS116" s="32" t="s">
        <v>5</v>
      </c>
      <c r="CT116" s="32" t="s">
        <v>5</v>
      </c>
      <c r="CU116" s="32" t="s">
        <v>5</v>
      </c>
      <c r="CV116" s="32" t="s">
        <v>5</v>
      </c>
      <c r="CW116" s="32" t="s">
        <v>5</v>
      </c>
      <c r="CX116" s="32" t="s">
        <v>5</v>
      </c>
      <c r="CY116" s="32" t="s">
        <v>5</v>
      </c>
      <c r="CZ116" s="32" t="s">
        <v>5</v>
      </c>
      <c r="DA116" s="32" t="s">
        <v>5</v>
      </c>
      <c r="DB116" s="32" t="s">
        <v>5</v>
      </c>
      <c r="DC116" s="32" t="s">
        <v>5</v>
      </c>
      <c r="DD116" s="32" t="s">
        <v>5</v>
      </c>
      <c r="DE116" s="32" t="s">
        <v>5</v>
      </c>
      <c r="DF116" s="32" t="s">
        <v>5</v>
      </c>
      <c r="DG116" s="32" t="s">
        <v>5</v>
      </c>
      <c r="DH116" s="32" t="s">
        <v>5</v>
      </c>
      <c r="DI116" s="32" t="s">
        <v>5</v>
      </c>
      <c r="DJ116" s="32" t="s">
        <v>5</v>
      </c>
      <c r="DK116" s="32" t="s">
        <v>5</v>
      </c>
      <c r="DL116" s="32" t="s">
        <v>5</v>
      </c>
      <c r="DM116" s="32" t="s">
        <v>5</v>
      </c>
      <c r="DN116" s="32" t="s">
        <v>5</v>
      </c>
      <c r="DO116" s="32" t="s">
        <v>5</v>
      </c>
      <c r="DP116" s="32" t="s">
        <v>5</v>
      </c>
      <c r="DQ116" s="32" t="s">
        <v>5</v>
      </c>
      <c r="DR116" s="32" t="s">
        <v>5</v>
      </c>
      <c r="DS116" s="32" t="s">
        <v>5</v>
      </c>
      <c r="DT116" s="32" t="s">
        <v>5</v>
      </c>
      <c r="DU116" s="32" t="s">
        <v>5</v>
      </c>
      <c r="DV116" s="32" t="s">
        <v>5</v>
      </c>
      <c r="DW116" s="32" t="s">
        <v>5</v>
      </c>
      <c r="DX116" s="32" t="s">
        <v>5</v>
      </c>
      <c r="DY116" s="32" t="s">
        <v>5</v>
      </c>
      <c r="DZ116" s="32" t="s">
        <v>5</v>
      </c>
      <c r="EA116" s="32" t="s">
        <v>5</v>
      </c>
      <c r="EB116" s="32" t="s">
        <v>5</v>
      </c>
      <c r="EC116" s="32" t="s">
        <v>5</v>
      </c>
      <c r="ED116" s="32" t="s">
        <v>5</v>
      </c>
      <c r="EE116" s="32" t="s">
        <v>5</v>
      </c>
      <c r="EF116" s="32" t="s">
        <v>5</v>
      </c>
      <c r="EG116" s="32" t="s">
        <v>5</v>
      </c>
      <c r="EH116" s="32" t="s">
        <v>5</v>
      </c>
      <c r="EI116" s="32" t="s">
        <v>5</v>
      </c>
      <c r="EJ116" s="32" t="s">
        <v>5</v>
      </c>
      <c r="EK116" s="32" t="s">
        <v>5</v>
      </c>
      <c r="EL116" s="32" t="s">
        <v>5</v>
      </c>
      <c r="EM116" s="32" t="s">
        <v>5</v>
      </c>
      <c r="EN116" s="32" t="s">
        <v>5</v>
      </c>
      <c r="EO116" s="32" t="s">
        <v>5</v>
      </c>
      <c r="EP116" s="32" t="s">
        <v>5</v>
      </c>
      <c r="EQ116" s="32" t="s">
        <v>5</v>
      </c>
      <c r="ER116" s="32" t="s">
        <v>5</v>
      </c>
      <c r="ES116" s="32" t="s">
        <v>5</v>
      </c>
      <c r="ET116" s="32" t="s">
        <v>5</v>
      </c>
      <c r="EU116" s="32" t="s">
        <v>5</v>
      </c>
      <c r="EV116" s="32" t="s">
        <v>5</v>
      </c>
      <c r="EW116" s="32" t="s">
        <v>5</v>
      </c>
      <c r="EX116" s="32" t="s">
        <v>5</v>
      </c>
      <c r="EY116" s="32" t="s">
        <v>5</v>
      </c>
      <c r="EZ116" s="32" t="s">
        <v>5</v>
      </c>
      <c r="FA116" s="32" t="s">
        <v>5</v>
      </c>
      <c r="FB116" s="32" t="s">
        <v>5</v>
      </c>
      <c r="FC116" s="32" t="s">
        <v>5</v>
      </c>
      <c r="FD116" s="32" t="s">
        <v>5</v>
      </c>
      <c r="FE116" s="32" t="s">
        <v>5</v>
      </c>
      <c r="FF116" s="32" t="s">
        <v>5</v>
      </c>
      <c r="FG116" s="32" t="s">
        <v>5</v>
      </c>
      <c r="FH116" s="32" t="s">
        <v>5</v>
      </c>
      <c r="FI116" s="32" t="s">
        <v>5</v>
      </c>
      <c r="FJ116" s="32" t="s">
        <v>5</v>
      </c>
      <c r="FK116" s="32" t="s">
        <v>5</v>
      </c>
      <c r="FL116" s="32" t="s">
        <v>5</v>
      </c>
      <c r="FM116" s="32" t="s">
        <v>5</v>
      </c>
      <c r="FN116" s="32" t="s">
        <v>5</v>
      </c>
    </row>
    <row r="117" spans="1:170" s="14" customFormat="1" ht="31.5" customHeight="1" x14ac:dyDescent="0.15">
      <c r="A117" s="210" t="s">
        <v>117</v>
      </c>
      <c r="B117" s="195" t="s">
        <v>118</v>
      </c>
      <c r="C117" s="196"/>
      <c r="D117" s="21" t="s">
        <v>5</v>
      </c>
      <c r="E117" s="21" t="s">
        <v>5</v>
      </c>
      <c r="F117" s="21" t="s">
        <v>5</v>
      </c>
      <c r="G117" s="21" t="s">
        <v>5</v>
      </c>
      <c r="H117" s="21" t="s">
        <v>5</v>
      </c>
      <c r="I117" s="21" t="s">
        <v>5</v>
      </c>
      <c r="J117" s="21" t="s">
        <v>5</v>
      </c>
      <c r="K117" s="21" t="s">
        <v>5</v>
      </c>
      <c r="L117" s="21" t="s">
        <v>5</v>
      </c>
      <c r="M117" s="21" t="s">
        <v>5</v>
      </c>
      <c r="N117" s="21" t="s">
        <v>5</v>
      </c>
      <c r="O117" s="21" t="s">
        <v>5</v>
      </c>
      <c r="P117" s="21" t="s">
        <v>5</v>
      </c>
      <c r="Q117" s="21" t="s">
        <v>5</v>
      </c>
      <c r="R117" s="21" t="s">
        <v>5</v>
      </c>
      <c r="S117" s="21" t="s">
        <v>5</v>
      </c>
      <c r="T117" s="21" t="s">
        <v>5</v>
      </c>
      <c r="U117" s="21" t="s">
        <v>5</v>
      </c>
      <c r="V117" s="21" t="s">
        <v>5</v>
      </c>
      <c r="W117" s="21" t="s">
        <v>5</v>
      </c>
      <c r="X117" s="21" t="s">
        <v>5</v>
      </c>
      <c r="Y117" s="21" t="s">
        <v>5</v>
      </c>
      <c r="Z117" s="21" t="s">
        <v>5</v>
      </c>
      <c r="AA117" s="21" t="s">
        <v>5</v>
      </c>
      <c r="AB117" s="21" t="s">
        <v>5</v>
      </c>
      <c r="AC117" s="21" t="s">
        <v>5</v>
      </c>
      <c r="AD117" s="21" t="s">
        <v>5</v>
      </c>
      <c r="AE117" s="21" t="s">
        <v>5</v>
      </c>
      <c r="AF117" s="21" t="s">
        <v>5</v>
      </c>
      <c r="AG117" s="21" t="s">
        <v>5</v>
      </c>
      <c r="AH117" s="21" t="s">
        <v>5</v>
      </c>
      <c r="AI117" s="21" t="s">
        <v>5</v>
      </c>
      <c r="AJ117" s="21" t="s">
        <v>5</v>
      </c>
      <c r="AK117" s="21" t="s">
        <v>5</v>
      </c>
      <c r="AL117" s="21" t="s">
        <v>5</v>
      </c>
      <c r="AM117" s="21" t="s">
        <v>5</v>
      </c>
      <c r="AN117" s="21" t="s">
        <v>5</v>
      </c>
      <c r="AO117" s="21" t="s">
        <v>5</v>
      </c>
      <c r="AP117" s="21" t="s">
        <v>5</v>
      </c>
      <c r="AQ117" s="21" t="s">
        <v>5</v>
      </c>
      <c r="AR117" s="21" t="s">
        <v>5</v>
      </c>
      <c r="AS117" s="21" t="s">
        <v>5</v>
      </c>
      <c r="AT117" s="21" t="s">
        <v>5</v>
      </c>
      <c r="AU117" s="21" t="s">
        <v>5</v>
      </c>
      <c r="AV117" s="21" t="s">
        <v>5</v>
      </c>
      <c r="AW117" s="21" t="s">
        <v>5</v>
      </c>
      <c r="AX117" s="21" t="s">
        <v>5</v>
      </c>
      <c r="AY117" s="21" t="s">
        <v>5</v>
      </c>
      <c r="AZ117" s="21" t="s">
        <v>5</v>
      </c>
      <c r="BA117" s="21" t="s">
        <v>5</v>
      </c>
      <c r="BB117" s="21" t="s">
        <v>5</v>
      </c>
      <c r="BC117" s="21" t="s">
        <v>5</v>
      </c>
      <c r="BD117" s="21" t="s">
        <v>5</v>
      </c>
      <c r="BE117" s="21" t="s">
        <v>5</v>
      </c>
      <c r="BF117" s="21" t="s">
        <v>5</v>
      </c>
      <c r="BG117" s="21" t="s">
        <v>5</v>
      </c>
      <c r="BH117" s="21" t="s">
        <v>5</v>
      </c>
      <c r="BI117" s="21" t="s">
        <v>5</v>
      </c>
      <c r="BJ117" s="21" t="s">
        <v>5</v>
      </c>
      <c r="BK117" s="21" t="s">
        <v>5</v>
      </c>
      <c r="BL117" s="21" t="s">
        <v>5</v>
      </c>
      <c r="BM117" s="21" t="s">
        <v>5</v>
      </c>
      <c r="BN117" s="21" t="s">
        <v>5</v>
      </c>
      <c r="BO117" s="21" t="s">
        <v>5</v>
      </c>
      <c r="BP117" s="21" t="s">
        <v>5</v>
      </c>
      <c r="BQ117" s="21" t="s">
        <v>5</v>
      </c>
      <c r="BR117" s="21" t="s">
        <v>5</v>
      </c>
      <c r="BS117" s="21" t="s">
        <v>5</v>
      </c>
      <c r="BT117" s="21" t="s">
        <v>5</v>
      </c>
      <c r="BU117" s="21" t="s">
        <v>5</v>
      </c>
      <c r="BV117" s="21" t="s">
        <v>5</v>
      </c>
      <c r="BW117" s="21" t="s">
        <v>5</v>
      </c>
      <c r="BX117" s="21" t="s">
        <v>5</v>
      </c>
      <c r="BY117" s="21" t="s">
        <v>5</v>
      </c>
      <c r="BZ117" s="21" t="s">
        <v>5</v>
      </c>
      <c r="CA117" s="21" t="s">
        <v>5</v>
      </c>
      <c r="CB117" s="21" t="s">
        <v>5</v>
      </c>
      <c r="CC117" s="21" t="s">
        <v>5</v>
      </c>
      <c r="CD117" s="21" t="s">
        <v>5</v>
      </c>
      <c r="CE117" s="21" t="s">
        <v>5</v>
      </c>
      <c r="CF117" s="21" t="s">
        <v>5</v>
      </c>
      <c r="CG117" s="21" t="s">
        <v>5</v>
      </c>
      <c r="CH117" s="21" t="s">
        <v>5</v>
      </c>
      <c r="CI117" s="21" t="s">
        <v>5</v>
      </c>
      <c r="CJ117" s="21" t="s">
        <v>5</v>
      </c>
      <c r="CK117" s="21" t="s">
        <v>5</v>
      </c>
      <c r="CL117" s="21" t="s">
        <v>5</v>
      </c>
      <c r="CM117" s="21" t="s">
        <v>5</v>
      </c>
      <c r="CN117" s="21" t="s">
        <v>5</v>
      </c>
      <c r="CO117" s="21" t="s">
        <v>5</v>
      </c>
      <c r="CP117" s="21" t="s">
        <v>5</v>
      </c>
      <c r="CQ117" s="21" t="s">
        <v>5</v>
      </c>
      <c r="CR117" s="21" t="s">
        <v>5</v>
      </c>
      <c r="CS117" s="21" t="s">
        <v>5</v>
      </c>
      <c r="CT117" s="21" t="s">
        <v>5</v>
      </c>
      <c r="CU117" s="21" t="s">
        <v>5</v>
      </c>
      <c r="CV117" s="21" t="s">
        <v>5</v>
      </c>
      <c r="CW117" s="21" t="s">
        <v>5</v>
      </c>
      <c r="CX117" s="21" t="s">
        <v>5</v>
      </c>
      <c r="CY117" s="21" t="s">
        <v>5</v>
      </c>
      <c r="CZ117" s="21" t="s">
        <v>5</v>
      </c>
      <c r="DA117" s="21" t="s">
        <v>5</v>
      </c>
      <c r="DB117" s="21" t="s">
        <v>5</v>
      </c>
      <c r="DC117" s="21" t="s">
        <v>5</v>
      </c>
      <c r="DD117" s="21" t="s">
        <v>5</v>
      </c>
      <c r="DE117" s="21" t="s">
        <v>5</v>
      </c>
      <c r="DF117" s="21" t="s">
        <v>5</v>
      </c>
      <c r="DG117" s="21" t="s">
        <v>5</v>
      </c>
      <c r="DH117" s="21" t="s">
        <v>5</v>
      </c>
      <c r="DI117" s="21" t="s">
        <v>5</v>
      </c>
      <c r="DJ117" s="21" t="s">
        <v>5</v>
      </c>
      <c r="DK117" s="21" t="s">
        <v>5</v>
      </c>
      <c r="DL117" s="21" t="s">
        <v>5</v>
      </c>
      <c r="DM117" s="21" t="s">
        <v>5</v>
      </c>
      <c r="DN117" s="21" t="s">
        <v>5</v>
      </c>
      <c r="DO117" s="21" t="s">
        <v>5</v>
      </c>
      <c r="DP117" s="21" t="s">
        <v>5</v>
      </c>
      <c r="DQ117" s="21" t="s">
        <v>5</v>
      </c>
      <c r="DR117" s="21" t="s">
        <v>5</v>
      </c>
      <c r="DS117" s="21" t="s">
        <v>5</v>
      </c>
      <c r="DT117" s="21" t="s">
        <v>5</v>
      </c>
      <c r="DU117" s="21" t="s">
        <v>5</v>
      </c>
      <c r="DV117" s="21" t="s">
        <v>5</v>
      </c>
      <c r="DW117" s="21" t="s">
        <v>5</v>
      </c>
      <c r="DX117" s="21" t="s">
        <v>5</v>
      </c>
      <c r="DY117" s="21" t="s">
        <v>5</v>
      </c>
      <c r="DZ117" s="21" t="s">
        <v>5</v>
      </c>
      <c r="EA117" s="21" t="s">
        <v>5</v>
      </c>
      <c r="EB117" s="21" t="s">
        <v>5</v>
      </c>
      <c r="EC117" s="21" t="s">
        <v>5</v>
      </c>
      <c r="ED117" s="21" t="s">
        <v>5</v>
      </c>
      <c r="EE117" s="21" t="s">
        <v>5</v>
      </c>
      <c r="EF117" s="21" t="s">
        <v>5</v>
      </c>
      <c r="EG117" s="21" t="s">
        <v>5</v>
      </c>
      <c r="EH117" s="21" t="s">
        <v>5</v>
      </c>
      <c r="EI117" s="21" t="s">
        <v>5</v>
      </c>
      <c r="EJ117" s="21" t="s">
        <v>5</v>
      </c>
      <c r="EK117" s="21" t="s">
        <v>5</v>
      </c>
      <c r="EL117" s="21" t="s">
        <v>5</v>
      </c>
      <c r="EM117" s="21" t="s">
        <v>5</v>
      </c>
      <c r="EN117" s="21" t="s">
        <v>5</v>
      </c>
      <c r="EO117" s="21" t="s">
        <v>5</v>
      </c>
      <c r="EP117" s="21" t="s">
        <v>5</v>
      </c>
      <c r="EQ117" s="21" t="s">
        <v>5</v>
      </c>
      <c r="ER117" s="21" t="s">
        <v>5</v>
      </c>
      <c r="ES117" s="21" t="s">
        <v>5</v>
      </c>
      <c r="ET117" s="21" t="s">
        <v>5</v>
      </c>
      <c r="EU117" s="21" t="s">
        <v>5</v>
      </c>
      <c r="EV117" s="21" t="s">
        <v>5</v>
      </c>
      <c r="EW117" s="21" t="s">
        <v>5</v>
      </c>
      <c r="EX117" s="21" t="s">
        <v>5</v>
      </c>
      <c r="EY117" s="21" t="s">
        <v>5</v>
      </c>
      <c r="EZ117" s="21" t="s">
        <v>5</v>
      </c>
      <c r="FA117" s="21" t="s">
        <v>5</v>
      </c>
      <c r="FB117" s="21" t="s">
        <v>5</v>
      </c>
      <c r="FC117" s="21" t="s">
        <v>5</v>
      </c>
      <c r="FD117" s="21" t="s">
        <v>5</v>
      </c>
      <c r="FE117" s="21" t="s">
        <v>5</v>
      </c>
      <c r="FF117" s="21" t="s">
        <v>5</v>
      </c>
      <c r="FG117" s="21" t="s">
        <v>5</v>
      </c>
      <c r="FH117" s="21" t="s">
        <v>5</v>
      </c>
      <c r="FI117" s="21" t="s">
        <v>5</v>
      </c>
      <c r="FJ117" s="21" t="s">
        <v>5</v>
      </c>
      <c r="FK117" s="21" t="s">
        <v>5</v>
      </c>
      <c r="FL117" s="21" t="s">
        <v>5</v>
      </c>
      <c r="FM117" s="21" t="s">
        <v>5</v>
      </c>
      <c r="FN117" s="21" t="s">
        <v>5</v>
      </c>
    </row>
    <row r="118" spans="1:170" ht="14.25" x14ac:dyDescent="0.15">
      <c r="A118" s="210"/>
      <c r="B118" s="214" t="s">
        <v>119</v>
      </c>
      <c r="C118" s="215"/>
      <c r="D118" s="17">
        <v>0</v>
      </c>
      <c r="E118" s="17">
        <v>1</v>
      </c>
      <c r="F118" s="17">
        <v>1</v>
      </c>
      <c r="G118" s="17">
        <v>1</v>
      </c>
      <c r="H118" s="17">
        <v>0</v>
      </c>
      <c r="I118" s="17">
        <v>1</v>
      </c>
      <c r="J118" s="17">
        <v>1</v>
      </c>
      <c r="K118" s="17">
        <v>1</v>
      </c>
      <c r="L118" s="17">
        <v>1</v>
      </c>
      <c r="M118" s="17">
        <v>1</v>
      </c>
      <c r="N118" s="17">
        <v>1</v>
      </c>
      <c r="O118" s="17">
        <v>0</v>
      </c>
      <c r="P118" s="17">
        <v>1</v>
      </c>
      <c r="Q118" s="17">
        <v>1</v>
      </c>
      <c r="R118" s="17">
        <v>0</v>
      </c>
      <c r="S118" s="17">
        <v>1</v>
      </c>
      <c r="T118" s="17">
        <v>1</v>
      </c>
      <c r="U118" s="17">
        <v>0</v>
      </c>
      <c r="V118" s="17">
        <v>1</v>
      </c>
      <c r="W118" s="17">
        <v>1</v>
      </c>
      <c r="X118" s="17">
        <v>1</v>
      </c>
      <c r="Y118" s="17">
        <v>1</v>
      </c>
      <c r="Z118" s="17">
        <v>1</v>
      </c>
      <c r="AA118" s="17">
        <v>0</v>
      </c>
      <c r="AB118" s="17">
        <v>1</v>
      </c>
      <c r="AC118" s="17">
        <v>1</v>
      </c>
      <c r="AD118" s="17">
        <v>1</v>
      </c>
      <c r="AE118" s="17">
        <v>1</v>
      </c>
      <c r="AF118" s="17">
        <v>1</v>
      </c>
      <c r="AG118" s="17">
        <v>0</v>
      </c>
      <c r="AH118" s="17">
        <v>1</v>
      </c>
      <c r="AI118" s="17">
        <v>1</v>
      </c>
      <c r="AJ118" s="17">
        <v>0</v>
      </c>
      <c r="AK118" s="17">
        <v>1</v>
      </c>
      <c r="AL118" s="17">
        <v>1</v>
      </c>
      <c r="AM118" s="17">
        <v>1</v>
      </c>
      <c r="AN118" s="17">
        <v>1</v>
      </c>
      <c r="AO118" s="17">
        <v>1</v>
      </c>
      <c r="AP118" s="17">
        <v>1</v>
      </c>
      <c r="AQ118" s="17">
        <v>1</v>
      </c>
      <c r="AR118" s="17">
        <v>1</v>
      </c>
      <c r="AS118" s="17">
        <v>1</v>
      </c>
      <c r="AT118" s="17">
        <v>1</v>
      </c>
      <c r="AU118" s="17">
        <v>1</v>
      </c>
      <c r="AV118" s="17">
        <v>1</v>
      </c>
      <c r="AW118" s="17">
        <v>1</v>
      </c>
      <c r="AX118" s="17">
        <v>1</v>
      </c>
      <c r="AY118" s="17">
        <v>1</v>
      </c>
      <c r="AZ118" s="17">
        <v>1</v>
      </c>
      <c r="BA118" s="17">
        <v>1</v>
      </c>
      <c r="BB118" s="17">
        <v>1</v>
      </c>
      <c r="BC118" s="17">
        <v>1</v>
      </c>
      <c r="BD118" s="17">
        <v>1</v>
      </c>
      <c r="BE118" s="17">
        <v>1</v>
      </c>
      <c r="BF118" s="17">
        <v>1</v>
      </c>
      <c r="BG118" s="17">
        <v>1</v>
      </c>
      <c r="BH118" s="17">
        <v>1</v>
      </c>
      <c r="BI118" s="17">
        <v>1</v>
      </c>
      <c r="BJ118" s="17">
        <v>1</v>
      </c>
      <c r="BK118" s="17">
        <v>1</v>
      </c>
      <c r="BL118" s="17">
        <v>1</v>
      </c>
      <c r="BM118" s="17">
        <v>0</v>
      </c>
      <c r="BN118" s="17">
        <v>0</v>
      </c>
      <c r="BO118" s="17">
        <v>1</v>
      </c>
      <c r="BP118" s="17">
        <v>0</v>
      </c>
      <c r="BQ118" s="17">
        <v>0</v>
      </c>
      <c r="BR118" s="17">
        <v>0</v>
      </c>
      <c r="BS118" s="17">
        <v>0</v>
      </c>
      <c r="BT118" s="17">
        <v>1</v>
      </c>
      <c r="BU118" s="17">
        <v>1</v>
      </c>
      <c r="BV118" s="17">
        <v>1</v>
      </c>
      <c r="BW118" s="17">
        <v>1</v>
      </c>
      <c r="BX118" s="17">
        <v>1</v>
      </c>
      <c r="BY118" s="17">
        <v>1</v>
      </c>
      <c r="BZ118" s="17">
        <v>0</v>
      </c>
      <c r="CA118" s="17">
        <v>1</v>
      </c>
      <c r="CB118" s="17">
        <v>1</v>
      </c>
      <c r="CC118" s="17">
        <v>1</v>
      </c>
      <c r="CD118" s="17">
        <v>1</v>
      </c>
      <c r="CE118" s="17">
        <v>1</v>
      </c>
      <c r="CF118" s="17">
        <v>0</v>
      </c>
      <c r="CG118" s="17">
        <v>1</v>
      </c>
      <c r="CH118" s="17">
        <v>1</v>
      </c>
      <c r="CI118" s="17">
        <v>1</v>
      </c>
      <c r="CJ118" s="17">
        <v>0</v>
      </c>
      <c r="CK118" s="17">
        <v>1</v>
      </c>
      <c r="CL118" s="17">
        <v>0</v>
      </c>
      <c r="CM118" s="17">
        <v>0</v>
      </c>
      <c r="CN118" s="17">
        <v>0</v>
      </c>
      <c r="CO118" s="17">
        <v>0</v>
      </c>
      <c r="CP118" s="17">
        <v>0</v>
      </c>
      <c r="CQ118" s="17">
        <v>1</v>
      </c>
      <c r="CR118" s="17">
        <v>1</v>
      </c>
      <c r="CS118" s="17">
        <v>0</v>
      </c>
      <c r="CT118" s="17">
        <v>1</v>
      </c>
      <c r="CU118" s="17">
        <v>1</v>
      </c>
      <c r="CV118" s="17">
        <v>1</v>
      </c>
      <c r="CW118" s="17">
        <v>1</v>
      </c>
      <c r="CX118" s="17">
        <v>1</v>
      </c>
      <c r="CY118" s="17">
        <v>1</v>
      </c>
      <c r="CZ118" s="17">
        <v>1</v>
      </c>
      <c r="DA118" s="17">
        <v>1</v>
      </c>
      <c r="DB118" s="17">
        <v>1</v>
      </c>
      <c r="DC118" s="17">
        <v>1</v>
      </c>
      <c r="DD118" s="17">
        <v>1</v>
      </c>
      <c r="DE118" s="17">
        <v>1</v>
      </c>
      <c r="DF118" s="17">
        <v>1</v>
      </c>
      <c r="DG118" s="17">
        <v>1</v>
      </c>
      <c r="DH118" s="17">
        <v>1</v>
      </c>
      <c r="DI118" s="17">
        <v>1</v>
      </c>
      <c r="DJ118" s="17">
        <v>0</v>
      </c>
      <c r="DK118" s="17">
        <v>1</v>
      </c>
      <c r="DL118" s="17">
        <v>1</v>
      </c>
      <c r="DM118" s="17">
        <v>1</v>
      </c>
      <c r="DN118" s="17">
        <v>0</v>
      </c>
      <c r="DO118" s="17">
        <v>1</v>
      </c>
      <c r="DP118" s="17">
        <v>0</v>
      </c>
      <c r="DQ118" s="17">
        <v>1</v>
      </c>
      <c r="DR118" s="17">
        <v>0</v>
      </c>
      <c r="DS118" s="17">
        <v>1</v>
      </c>
      <c r="DT118" s="17">
        <v>1</v>
      </c>
      <c r="DU118" s="17">
        <v>1</v>
      </c>
      <c r="DV118" s="17">
        <v>1</v>
      </c>
      <c r="DW118" s="17">
        <v>1</v>
      </c>
      <c r="DX118" s="17">
        <v>0</v>
      </c>
      <c r="DY118" s="17">
        <v>1</v>
      </c>
      <c r="DZ118" s="17">
        <v>0</v>
      </c>
      <c r="EA118" s="17">
        <v>1</v>
      </c>
      <c r="EB118" s="17">
        <v>1</v>
      </c>
      <c r="EC118" s="17">
        <v>1</v>
      </c>
      <c r="ED118" s="17">
        <v>1</v>
      </c>
      <c r="EE118" s="17">
        <v>1</v>
      </c>
      <c r="EF118" s="17">
        <v>0</v>
      </c>
      <c r="EG118" s="17">
        <v>1</v>
      </c>
      <c r="EH118" s="17">
        <v>0</v>
      </c>
      <c r="EI118" s="17">
        <v>0</v>
      </c>
      <c r="EJ118" s="17">
        <v>1</v>
      </c>
      <c r="EK118" s="17">
        <v>1</v>
      </c>
      <c r="EL118" s="17">
        <v>1</v>
      </c>
      <c r="EM118" s="17">
        <v>0</v>
      </c>
      <c r="EN118" s="17">
        <v>1</v>
      </c>
      <c r="EO118" s="17">
        <v>1</v>
      </c>
      <c r="EP118" s="17">
        <v>1</v>
      </c>
      <c r="EQ118" s="17">
        <v>0</v>
      </c>
      <c r="ER118" s="17">
        <v>1</v>
      </c>
      <c r="ES118" s="17">
        <v>1</v>
      </c>
      <c r="ET118" s="17">
        <v>1</v>
      </c>
      <c r="EU118" s="17">
        <v>0</v>
      </c>
      <c r="EV118" s="17">
        <v>1</v>
      </c>
      <c r="EW118" s="17">
        <v>1</v>
      </c>
      <c r="EX118" s="17">
        <v>1</v>
      </c>
      <c r="EY118" s="17">
        <v>1</v>
      </c>
      <c r="EZ118" s="17">
        <v>1</v>
      </c>
      <c r="FA118" s="17">
        <v>1</v>
      </c>
      <c r="FB118" s="17">
        <v>0</v>
      </c>
      <c r="FC118" s="17">
        <v>1</v>
      </c>
      <c r="FD118" s="17">
        <v>1</v>
      </c>
      <c r="FE118" s="17">
        <v>1</v>
      </c>
      <c r="FF118" s="17">
        <v>1</v>
      </c>
      <c r="FG118" s="17">
        <v>0</v>
      </c>
      <c r="FH118" s="17">
        <v>1</v>
      </c>
      <c r="FI118" s="17">
        <v>1</v>
      </c>
      <c r="FJ118" s="17">
        <v>1</v>
      </c>
      <c r="FK118" s="17">
        <v>1</v>
      </c>
      <c r="FL118" s="17">
        <v>0</v>
      </c>
      <c r="FM118" s="17">
        <v>1</v>
      </c>
      <c r="FN118" s="17">
        <v>0</v>
      </c>
    </row>
    <row r="119" spans="1:170" ht="14.25" x14ac:dyDescent="0.15">
      <c r="A119" s="210"/>
      <c r="B119" s="214" t="s">
        <v>120</v>
      </c>
      <c r="C119" s="215"/>
      <c r="D119" s="17">
        <v>0</v>
      </c>
      <c r="E119" s="17">
        <v>1</v>
      </c>
      <c r="F119" s="17">
        <v>1</v>
      </c>
      <c r="G119" s="17">
        <v>0</v>
      </c>
      <c r="H119" s="17">
        <v>0</v>
      </c>
      <c r="I119" s="17">
        <v>0</v>
      </c>
      <c r="J119" s="17">
        <v>0</v>
      </c>
      <c r="K119" s="17">
        <v>0</v>
      </c>
      <c r="L119" s="17">
        <v>0</v>
      </c>
      <c r="M119" s="17">
        <v>1</v>
      </c>
      <c r="N119" s="17">
        <v>0</v>
      </c>
      <c r="O119" s="17">
        <v>0</v>
      </c>
      <c r="P119" s="17">
        <v>0</v>
      </c>
      <c r="Q119" s="17">
        <v>1</v>
      </c>
      <c r="R119" s="17">
        <v>1</v>
      </c>
      <c r="S119" s="17">
        <v>1</v>
      </c>
      <c r="T119" s="17">
        <v>0</v>
      </c>
      <c r="U119" s="17">
        <v>0</v>
      </c>
      <c r="V119" s="17">
        <v>1</v>
      </c>
      <c r="W119" s="17">
        <v>1</v>
      </c>
      <c r="X119" s="17">
        <v>0</v>
      </c>
      <c r="Y119" s="17">
        <v>0</v>
      </c>
      <c r="Z119" s="17">
        <v>0</v>
      </c>
      <c r="AA119" s="17">
        <v>1</v>
      </c>
      <c r="AB119" s="17">
        <v>1</v>
      </c>
      <c r="AC119" s="17">
        <v>0</v>
      </c>
      <c r="AD119" s="17">
        <v>0</v>
      </c>
      <c r="AE119" s="17">
        <v>0</v>
      </c>
      <c r="AF119" s="17">
        <v>1</v>
      </c>
      <c r="AG119" s="17">
        <v>0</v>
      </c>
      <c r="AH119" s="17">
        <v>0</v>
      </c>
      <c r="AI119" s="17">
        <v>1</v>
      </c>
      <c r="AJ119" s="17">
        <v>0</v>
      </c>
      <c r="AK119" s="17">
        <v>0</v>
      </c>
      <c r="AL119" s="17">
        <v>0</v>
      </c>
      <c r="AM119" s="17">
        <v>0</v>
      </c>
      <c r="AN119" s="17">
        <v>1</v>
      </c>
      <c r="AO119" s="17">
        <v>1</v>
      </c>
      <c r="AP119" s="17">
        <v>1</v>
      </c>
      <c r="AQ119" s="17">
        <v>1</v>
      </c>
      <c r="AR119" s="17">
        <v>0</v>
      </c>
      <c r="AS119" s="17">
        <v>0</v>
      </c>
      <c r="AT119" s="17">
        <v>0</v>
      </c>
      <c r="AU119" s="17">
        <v>0</v>
      </c>
      <c r="AV119" s="17">
        <v>1</v>
      </c>
      <c r="AW119" s="17">
        <v>0</v>
      </c>
      <c r="AX119" s="17">
        <v>1</v>
      </c>
      <c r="AY119" s="17">
        <v>0</v>
      </c>
      <c r="AZ119" s="17">
        <v>0</v>
      </c>
      <c r="BA119" s="17">
        <v>0</v>
      </c>
      <c r="BB119" s="17">
        <v>0</v>
      </c>
      <c r="BC119" s="17">
        <v>0</v>
      </c>
      <c r="BD119" s="17">
        <v>0</v>
      </c>
      <c r="BE119" s="17">
        <v>1</v>
      </c>
      <c r="BF119" s="17">
        <v>1</v>
      </c>
      <c r="BG119" s="17">
        <v>1</v>
      </c>
      <c r="BH119" s="17">
        <v>1</v>
      </c>
      <c r="BI119" s="17">
        <v>1</v>
      </c>
      <c r="BJ119" s="17">
        <v>0</v>
      </c>
      <c r="BK119" s="17">
        <v>0</v>
      </c>
      <c r="BL119" s="17">
        <v>0</v>
      </c>
      <c r="BM119" s="17">
        <v>0</v>
      </c>
      <c r="BN119" s="17">
        <v>0</v>
      </c>
      <c r="BO119" s="17">
        <v>0</v>
      </c>
      <c r="BP119" s="17">
        <v>0</v>
      </c>
      <c r="BQ119" s="17">
        <v>0</v>
      </c>
      <c r="BR119" s="17">
        <v>0</v>
      </c>
      <c r="BS119" s="17">
        <v>0</v>
      </c>
      <c r="BT119" s="17">
        <v>0</v>
      </c>
      <c r="BU119" s="17">
        <v>1</v>
      </c>
      <c r="BV119" s="17">
        <v>1</v>
      </c>
      <c r="BW119" s="17">
        <v>1</v>
      </c>
      <c r="BX119" s="17">
        <v>0</v>
      </c>
      <c r="BY119" s="17">
        <v>0</v>
      </c>
      <c r="BZ119" s="17">
        <v>0</v>
      </c>
      <c r="CA119" s="17">
        <v>0</v>
      </c>
      <c r="CB119" s="17">
        <v>0</v>
      </c>
      <c r="CC119" s="17">
        <v>1</v>
      </c>
      <c r="CD119" s="17">
        <v>1</v>
      </c>
      <c r="CE119" s="17">
        <v>0</v>
      </c>
      <c r="CF119" s="17">
        <v>0</v>
      </c>
      <c r="CG119" s="17">
        <v>0</v>
      </c>
      <c r="CH119" s="17">
        <v>0</v>
      </c>
      <c r="CI119" s="17">
        <v>0</v>
      </c>
      <c r="CJ119" s="17">
        <v>1</v>
      </c>
      <c r="CK119" s="17">
        <v>0</v>
      </c>
      <c r="CL119" s="17">
        <v>1</v>
      </c>
      <c r="CM119" s="17">
        <v>0</v>
      </c>
      <c r="CN119" s="17">
        <v>0</v>
      </c>
      <c r="CO119" s="17">
        <v>0</v>
      </c>
      <c r="CP119" s="17">
        <v>0</v>
      </c>
      <c r="CQ119" s="17">
        <v>0</v>
      </c>
      <c r="CR119" s="17">
        <v>0</v>
      </c>
      <c r="CS119" s="17">
        <v>0</v>
      </c>
      <c r="CT119" s="17">
        <v>0</v>
      </c>
      <c r="CU119" s="17">
        <v>1</v>
      </c>
      <c r="CV119" s="17">
        <v>0</v>
      </c>
      <c r="CW119" s="17">
        <v>0</v>
      </c>
      <c r="CX119" s="17">
        <v>0</v>
      </c>
      <c r="CY119" s="17">
        <v>0</v>
      </c>
      <c r="CZ119" s="17">
        <v>0</v>
      </c>
      <c r="DA119" s="17">
        <v>0</v>
      </c>
      <c r="DB119" s="17">
        <v>0</v>
      </c>
      <c r="DC119" s="17">
        <v>1</v>
      </c>
      <c r="DD119" s="17">
        <v>0</v>
      </c>
      <c r="DE119" s="17">
        <v>0</v>
      </c>
      <c r="DF119" s="17">
        <v>0</v>
      </c>
      <c r="DG119" s="17">
        <v>1</v>
      </c>
      <c r="DH119" s="17">
        <v>0</v>
      </c>
      <c r="DI119" s="17">
        <v>0</v>
      </c>
      <c r="DJ119" s="17">
        <v>0</v>
      </c>
      <c r="DK119" s="17">
        <v>0</v>
      </c>
      <c r="DL119" s="17">
        <v>0</v>
      </c>
      <c r="DM119" s="17">
        <v>0</v>
      </c>
      <c r="DN119" s="17">
        <v>0</v>
      </c>
      <c r="DO119" s="17">
        <v>1</v>
      </c>
      <c r="DP119" s="17">
        <v>0</v>
      </c>
      <c r="DQ119" s="17">
        <v>0</v>
      </c>
      <c r="DR119" s="17">
        <v>0</v>
      </c>
      <c r="DS119" s="17">
        <v>0</v>
      </c>
      <c r="DT119" s="17">
        <v>0</v>
      </c>
      <c r="DU119" s="17">
        <v>1</v>
      </c>
      <c r="DV119" s="17">
        <v>0</v>
      </c>
      <c r="DW119" s="17">
        <v>0</v>
      </c>
      <c r="DX119" s="17">
        <v>0</v>
      </c>
      <c r="DY119" s="17">
        <v>0</v>
      </c>
      <c r="DZ119" s="17">
        <v>1</v>
      </c>
      <c r="EA119" s="17">
        <v>1</v>
      </c>
      <c r="EB119" s="17">
        <v>0</v>
      </c>
      <c r="EC119" s="17">
        <v>1</v>
      </c>
      <c r="ED119" s="17">
        <v>0</v>
      </c>
      <c r="EE119" s="17">
        <v>1</v>
      </c>
      <c r="EF119" s="17">
        <v>0</v>
      </c>
      <c r="EG119" s="17">
        <v>0</v>
      </c>
      <c r="EH119" s="17">
        <v>0</v>
      </c>
      <c r="EI119" s="17">
        <v>0</v>
      </c>
      <c r="EJ119" s="17">
        <v>0</v>
      </c>
      <c r="EK119" s="17">
        <v>0</v>
      </c>
      <c r="EL119" s="17">
        <v>1</v>
      </c>
      <c r="EM119" s="17">
        <v>0</v>
      </c>
      <c r="EN119" s="17">
        <v>0</v>
      </c>
      <c r="EO119" s="17">
        <v>0</v>
      </c>
      <c r="EP119" s="17">
        <v>1</v>
      </c>
      <c r="EQ119" s="17">
        <v>0</v>
      </c>
      <c r="ER119" s="17">
        <v>1</v>
      </c>
      <c r="ES119" s="17">
        <v>1</v>
      </c>
      <c r="ET119" s="17">
        <v>1</v>
      </c>
      <c r="EU119" s="17">
        <v>0</v>
      </c>
      <c r="EV119" s="17">
        <v>0</v>
      </c>
      <c r="EW119" s="17">
        <v>1</v>
      </c>
      <c r="EX119" s="17">
        <v>0</v>
      </c>
      <c r="EY119" s="17">
        <v>0</v>
      </c>
      <c r="EZ119" s="17">
        <v>0</v>
      </c>
      <c r="FA119" s="17">
        <v>0</v>
      </c>
      <c r="FB119" s="17">
        <v>0</v>
      </c>
      <c r="FC119" s="17">
        <v>0</v>
      </c>
      <c r="FD119" s="17">
        <v>0</v>
      </c>
      <c r="FE119" s="17">
        <v>0</v>
      </c>
      <c r="FF119" s="17">
        <v>0</v>
      </c>
      <c r="FG119" s="17">
        <v>0</v>
      </c>
      <c r="FH119" s="17">
        <v>0</v>
      </c>
      <c r="FI119" s="17">
        <v>0</v>
      </c>
      <c r="FJ119" s="17">
        <v>0</v>
      </c>
      <c r="FK119" s="17">
        <v>0</v>
      </c>
      <c r="FL119" s="17">
        <v>0</v>
      </c>
      <c r="FM119" s="17">
        <v>0</v>
      </c>
      <c r="FN119" s="17">
        <v>0</v>
      </c>
    </row>
    <row r="120" spans="1:170" ht="14.25" x14ac:dyDescent="0.15">
      <c r="A120" s="210"/>
      <c r="B120" s="214" t="s">
        <v>121</v>
      </c>
      <c r="C120" s="215"/>
      <c r="D120" s="19">
        <v>0</v>
      </c>
      <c r="E120" s="19">
        <v>0</v>
      </c>
      <c r="F120" s="19">
        <v>0</v>
      </c>
      <c r="G120" s="19">
        <v>1</v>
      </c>
      <c r="H120" s="19">
        <v>0</v>
      </c>
      <c r="I120" s="19">
        <v>1</v>
      </c>
      <c r="J120" s="19">
        <v>1</v>
      </c>
      <c r="K120" s="19">
        <v>1</v>
      </c>
      <c r="L120" s="19">
        <v>0</v>
      </c>
      <c r="M120" s="19">
        <v>1</v>
      </c>
      <c r="N120" s="19">
        <v>1</v>
      </c>
      <c r="O120" s="19">
        <v>1</v>
      </c>
      <c r="P120" s="19">
        <v>1</v>
      </c>
      <c r="Q120" s="19">
        <v>1</v>
      </c>
      <c r="R120" s="19">
        <v>1</v>
      </c>
      <c r="S120" s="19">
        <v>1</v>
      </c>
      <c r="T120" s="19">
        <v>1</v>
      </c>
      <c r="U120" s="19">
        <v>0</v>
      </c>
      <c r="V120" s="19">
        <v>1</v>
      </c>
      <c r="W120" s="19">
        <v>1</v>
      </c>
      <c r="X120" s="19">
        <v>1</v>
      </c>
      <c r="Y120" s="19">
        <v>1</v>
      </c>
      <c r="Z120" s="19">
        <v>0</v>
      </c>
      <c r="AA120" s="19">
        <v>0</v>
      </c>
      <c r="AB120" s="19">
        <v>1</v>
      </c>
      <c r="AC120" s="19">
        <v>0</v>
      </c>
      <c r="AD120" s="19">
        <v>1</v>
      </c>
      <c r="AE120" s="19">
        <v>0</v>
      </c>
      <c r="AF120" s="19">
        <v>1</v>
      </c>
      <c r="AG120" s="19">
        <v>0</v>
      </c>
      <c r="AH120" s="19">
        <v>0</v>
      </c>
      <c r="AI120" s="19">
        <v>0</v>
      </c>
      <c r="AJ120" s="19">
        <v>0</v>
      </c>
      <c r="AK120" s="19">
        <v>0</v>
      </c>
      <c r="AL120" s="19">
        <v>0</v>
      </c>
      <c r="AM120" s="19">
        <v>0</v>
      </c>
      <c r="AN120" s="19">
        <v>1</v>
      </c>
      <c r="AO120" s="19">
        <v>0</v>
      </c>
      <c r="AP120" s="19">
        <v>1</v>
      </c>
      <c r="AQ120" s="19">
        <v>0</v>
      </c>
      <c r="AR120" s="19">
        <v>0</v>
      </c>
      <c r="AS120" s="19">
        <v>0</v>
      </c>
      <c r="AT120" s="19">
        <v>0</v>
      </c>
      <c r="AU120" s="19">
        <v>1</v>
      </c>
      <c r="AV120" s="19">
        <v>0</v>
      </c>
      <c r="AW120" s="19">
        <v>1</v>
      </c>
      <c r="AX120" s="19">
        <v>0</v>
      </c>
      <c r="AY120" s="19">
        <v>1</v>
      </c>
      <c r="AZ120" s="19">
        <v>0</v>
      </c>
      <c r="BA120" s="19">
        <v>0</v>
      </c>
      <c r="BB120" s="19">
        <v>0</v>
      </c>
      <c r="BC120" s="19">
        <v>0</v>
      </c>
      <c r="BD120" s="19">
        <v>0</v>
      </c>
      <c r="BE120" s="19">
        <v>1</v>
      </c>
      <c r="BF120" s="19">
        <v>1</v>
      </c>
      <c r="BG120" s="19">
        <v>0</v>
      </c>
      <c r="BH120" s="19">
        <v>0</v>
      </c>
      <c r="BI120" s="19">
        <v>0</v>
      </c>
      <c r="BJ120" s="19">
        <v>0</v>
      </c>
      <c r="BK120" s="19">
        <v>1</v>
      </c>
      <c r="BL120" s="19">
        <v>1</v>
      </c>
      <c r="BM120" s="19">
        <v>0</v>
      </c>
      <c r="BN120" s="19">
        <v>1</v>
      </c>
      <c r="BO120" s="19">
        <v>1</v>
      </c>
      <c r="BP120" s="19">
        <v>0</v>
      </c>
      <c r="BQ120" s="19">
        <v>1</v>
      </c>
      <c r="BR120" s="19">
        <v>0</v>
      </c>
      <c r="BS120" s="19">
        <v>0</v>
      </c>
      <c r="BT120" s="19">
        <v>0</v>
      </c>
      <c r="BU120" s="19">
        <v>0</v>
      </c>
      <c r="BV120" s="19">
        <v>0</v>
      </c>
      <c r="BW120" s="19">
        <v>0</v>
      </c>
      <c r="BX120" s="19">
        <v>0</v>
      </c>
      <c r="BY120" s="19">
        <v>0</v>
      </c>
      <c r="BZ120" s="19">
        <v>0</v>
      </c>
      <c r="CA120" s="19">
        <v>1</v>
      </c>
      <c r="CB120" s="19">
        <v>0</v>
      </c>
      <c r="CC120" s="19">
        <v>0</v>
      </c>
      <c r="CD120" s="19">
        <v>0</v>
      </c>
      <c r="CE120" s="19">
        <v>0</v>
      </c>
      <c r="CF120" s="19">
        <v>0</v>
      </c>
      <c r="CG120" s="19">
        <v>0</v>
      </c>
      <c r="CH120" s="19">
        <v>0</v>
      </c>
      <c r="CI120" s="19">
        <v>0</v>
      </c>
      <c r="CJ120" s="19">
        <v>0</v>
      </c>
      <c r="CK120" s="19">
        <v>0</v>
      </c>
      <c r="CL120" s="19">
        <v>0</v>
      </c>
      <c r="CM120" s="19">
        <v>0</v>
      </c>
      <c r="CN120" s="19">
        <v>0</v>
      </c>
      <c r="CO120" s="19">
        <v>0</v>
      </c>
      <c r="CP120" s="19">
        <v>0</v>
      </c>
      <c r="CQ120" s="19">
        <v>1</v>
      </c>
      <c r="CR120" s="19">
        <v>0</v>
      </c>
      <c r="CS120" s="19">
        <v>0</v>
      </c>
      <c r="CT120" s="19">
        <v>1</v>
      </c>
      <c r="CU120" s="19">
        <v>1</v>
      </c>
      <c r="CV120" s="19">
        <v>0</v>
      </c>
      <c r="CW120" s="19">
        <v>0</v>
      </c>
      <c r="CX120" s="19">
        <v>0</v>
      </c>
      <c r="CY120" s="19">
        <v>1</v>
      </c>
      <c r="CZ120" s="19">
        <v>0</v>
      </c>
      <c r="DA120" s="19">
        <v>0</v>
      </c>
      <c r="DB120" s="19">
        <v>0</v>
      </c>
      <c r="DC120" s="19">
        <v>1</v>
      </c>
      <c r="DD120" s="19">
        <v>0</v>
      </c>
      <c r="DE120" s="19">
        <v>0</v>
      </c>
      <c r="DF120" s="19">
        <v>1</v>
      </c>
      <c r="DG120" s="19">
        <v>0</v>
      </c>
      <c r="DH120" s="19">
        <v>0</v>
      </c>
      <c r="DI120" s="19">
        <v>0</v>
      </c>
      <c r="DJ120" s="19">
        <v>0</v>
      </c>
      <c r="DK120" s="19">
        <v>0</v>
      </c>
      <c r="DL120" s="19">
        <v>1</v>
      </c>
      <c r="DM120" s="19">
        <v>0</v>
      </c>
      <c r="DN120" s="19">
        <v>0</v>
      </c>
      <c r="DO120" s="19">
        <v>0</v>
      </c>
      <c r="DP120" s="19">
        <v>0</v>
      </c>
      <c r="DQ120" s="19">
        <v>0</v>
      </c>
      <c r="DR120" s="19">
        <v>0</v>
      </c>
      <c r="DS120" s="19">
        <v>1</v>
      </c>
      <c r="DT120" s="19">
        <v>0</v>
      </c>
      <c r="DU120" s="19">
        <v>1</v>
      </c>
      <c r="DV120" s="19">
        <v>0</v>
      </c>
      <c r="DW120" s="19">
        <v>0</v>
      </c>
      <c r="DX120" s="19">
        <v>0</v>
      </c>
      <c r="DY120" s="19">
        <v>0</v>
      </c>
      <c r="DZ120" s="19">
        <v>0</v>
      </c>
      <c r="EA120" s="19">
        <v>0</v>
      </c>
      <c r="EB120" s="19">
        <v>0</v>
      </c>
      <c r="EC120" s="19">
        <v>1</v>
      </c>
      <c r="ED120" s="19">
        <v>0</v>
      </c>
      <c r="EE120" s="19">
        <v>0</v>
      </c>
      <c r="EF120" s="19">
        <v>0</v>
      </c>
      <c r="EG120" s="19">
        <v>0</v>
      </c>
      <c r="EH120" s="19">
        <v>0</v>
      </c>
      <c r="EI120" s="19">
        <v>0</v>
      </c>
      <c r="EJ120" s="19">
        <v>0</v>
      </c>
      <c r="EK120" s="19">
        <v>0</v>
      </c>
      <c r="EL120" s="19">
        <v>1</v>
      </c>
      <c r="EM120" s="19">
        <v>0</v>
      </c>
      <c r="EN120" s="19">
        <v>0</v>
      </c>
      <c r="EO120" s="19">
        <v>0</v>
      </c>
      <c r="EP120" s="19">
        <v>1</v>
      </c>
      <c r="EQ120" s="19">
        <v>0</v>
      </c>
      <c r="ER120" s="19">
        <v>0</v>
      </c>
      <c r="ES120" s="19">
        <v>0</v>
      </c>
      <c r="ET120" s="19">
        <v>0</v>
      </c>
      <c r="EU120" s="19">
        <v>0</v>
      </c>
      <c r="EV120" s="19">
        <v>0</v>
      </c>
      <c r="EW120" s="19">
        <v>1</v>
      </c>
      <c r="EX120" s="19">
        <v>0</v>
      </c>
      <c r="EY120" s="19">
        <v>0</v>
      </c>
      <c r="EZ120" s="19">
        <v>0</v>
      </c>
      <c r="FA120" s="19">
        <v>0</v>
      </c>
      <c r="FB120" s="19">
        <v>0</v>
      </c>
      <c r="FC120" s="19">
        <v>0</v>
      </c>
      <c r="FD120" s="19">
        <v>0</v>
      </c>
      <c r="FE120" s="19">
        <v>1</v>
      </c>
      <c r="FF120" s="19">
        <v>0</v>
      </c>
      <c r="FG120" s="19">
        <v>0</v>
      </c>
      <c r="FH120" s="19">
        <v>0</v>
      </c>
      <c r="FI120" s="19">
        <v>0</v>
      </c>
      <c r="FJ120" s="19">
        <v>0</v>
      </c>
      <c r="FK120" s="19">
        <v>0</v>
      </c>
      <c r="FL120" s="19">
        <v>0</v>
      </c>
      <c r="FM120" s="19">
        <v>0</v>
      </c>
      <c r="FN120" s="19">
        <v>0</v>
      </c>
    </row>
    <row r="121" spans="1:170" ht="14.25" x14ac:dyDescent="0.15">
      <c r="A121" s="210"/>
      <c r="B121" s="214" t="s">
        <v>122</v>
      </c>
      <c r="C121" s="215"/>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v>0</v>
      </c>
      <c r="AX121" s="17">
        <v>0</v>
      </c>
      <c r="AY121" s="17">
        <v>0</v>
      </c>
      <c r="AZ121" s="17">
        <v>0</v>
      </c>
      <c r="BA121" s="17">
        <v>0</v>
      </c>
      <c r="BB121" s="17">
        <v>0</v>
      </c>
      <c r="BC121" s="17">
        <v>0</v>
      </c>
      <c r="BD121" s="17">
        <v>0</v>
      </c>
      <c r="BE121" s="17">
        <v>0</v>
      </c>
      <c r="BF121" s="17">
        <v>0</v>
      </c>
      <c r="BG121" s="17">
        <v>0</v>
      </c>
      <c r="BH121" s="17">
        <v>0</v>
      </c>
      <c r="BI121" s="17">
        <v>0</v>
      </c>
      <c r="BJ121" s="17">
        <v>0</v>
      </c>
      <c r="BK121" s="17">
        <v>0</v>
      </c>
      <c r="BL121" s="17">
        <v>0</v>
      </c>
      <c r="BM121" s="17">
        <v>0</v>
      </c>
      <c r="BN121" s="17">
        <v>0</v>
      </c>
      <c r="BO121" s="17">
        <v>0</v>
      </c>
      <c r="BP121" s="17">
        <v>0</v>
      </c>
      <c r="BQ121" s="17">
        <v>0</v>
      </c>
      <c r="BR121" s="17">
        <v>0</v>
      </c>
      <c r="BS121" s="17">
        <v>0</v>
      </c>
      <c r="BT121" s="17">
        <v>0</v>
      </c>
      <c r="BU121" s="17">
        <v>0</v>
      </c>
      <c r="BV121" s="17">
        <v>0</v>
      </c>
      <c r="BW121" s="17">
        <v>0</v>
      </c>
      <c r="BX121" s="17">
        <v>0</v>
      </c>
      <c r="BY121" s="17">
        <v>0</v>
      </c>
      <c r="BZ121" s="17">
        <v>0</v>
      </c>
      <c r="CA121" s="17">
        <v>0</v>
      </c>
      <c r="CB121" s="17">
        <v>0</v>
      </c>
      <c r="CC121" s="17">
        <v>0</v>
      </c>
      <c r="CD121" s="17">
        <v>0</v>
      </c>
      <c r="CE121" s="17">
        <v>0</v>
      </c>
      <c r="CF121" s="17">
        <v>0</v>
      </c>
      <c r="CG121" s="17">
        <v>0</v>
      </c>
      <c r="CH121" s="17">
        <v>0</v>
      </c>
      <c r="CI121" s="17">
        <v>0</v>
      </c>
      <c r="CJ121" s="17">
        <v>0</v>
      </c>
      <c r="CK121" s="17">
        <v>0</v>
      </c>
      <c r="CL121" s="17">
        <v>0</v>
      </c>
      <c r="CM121" s="17">
        <v>0</v>
      </c>
      <c r="CN121" s="17">
        <v>0</v>
      </c>
      <c r="CO121" s="17">
        <v>0</v>
      </c>
      <c r="CP121" s="17">
        <v>0</v>
      </c>
      <c r="CQ121" s="17">
        <v>0</v>
      </c>
      <c r="CR121" s="17">
        <v>0</v>
      </c>
      <c r="CS121" s="17">
        <v>0</v>
      </c>
      <c r="CT121" s="17">
        <v>0</v>
      </c>
      <c r="CU121" s="17">
        <v>0</v>
      </c>
      <c r="CV121" s="17">
        <v>0</v>
      </c>
      <c r="CW121" s="17">
        <v>0</v>
      </c>
      <c r="CX121" s="17">
        <v>0</v>
      </c>
      <c r="CY121" s="17">
        <v>0</v>
      </c>
      <c r="CZ121" s="17">
        <v>0</v>
      </c>
      <c r="DA121" s="17">
        <v>0</v>
      </c>
      <c r="DB121" s="17">
        <v>0</v>
      </c>
      <c r="DC121" s="17">
        <v>0</v>
      </c>
      <c r="DD121" s="17">
        <v>0</v>
      </c>
      <c r="DE121" s="17">
        <v>0</v>
      </c>
      <c r="DF121" s="17">
        <v>0</v>
      </c>
      <c r="DG121" s="17">
        <v>0</v>
      </c>
      <c r="DH121" s="17">
        <v>0</v>
      </c>
      <c r="DI121" s="17">
        <v>0</v>
      </c>
      <c r="DJ121" s="17">
        <v>0</v>
      </c>
      <c r="DK121" s="17">
        <v>0</v>
      </c>
      <c r="DL121" s="17">
        <v>0</v>
      </c>
      <c r="DM121" s="17">
        <v>0</v>
      </c>
      <c r="DN121" s="17">
        <v>0</v>
      </c>
      <c r="DO121" s="17">
        <v>0</v>
      </c>
      <c r="DP121" s="17">
        <v>0</v>
      </c>
      <c r="DQ121" s="17">
        <v>0</v>
      </c>
      <c r="DR121" s="17">
        <v>0</v>
      </c>
      <c r="DS121" s="17">
        <v>0</v>
      </c>
      <c r="DT121" s="17">
        <v>0</v>
      </c>
      <c r="DU121" s="17">
        <v>0</v>
      </c>
      <c r="DV121" s="17">
        <v>0</v>
      </c>
      <c r="DW121" s="17">
        <v>0</v>
      </c>
      <c r="DX121" s="17">
        <v>0</v>
      </c>
      <c r="DY121" s="17">
        <v>0</v>
      </c>
      <c r="DZ121" s="17">
        <v>0</v>
      </c>
      <c r="EA121" s="17">
        <v>0</v>
      </c>
      <c r="EB121" s="17">
        <v>0</v>
      </c>
      <c r="EC121" s="17">
        <v>0</v>
      </c>
      <c r="ED121" s="17">
        <v>0</v>
      </c>
      <c r="EE121" s="17">
        <v>0</v>
      </c>
      <c r="EF121" s="17">
        <v>0</v>
      </c>
      <c r="EG121" s="17">
        <v>0</v>
      </c>
      <c r="EH121" s="17">
        <v>0</v>
      </c>
      <c r="EI121" s="17">
        <v>0</v>
      </c>
      <c r="EJ121" s="17">
        <v>0</v>
      </c>
      <c r="EK121" s="17">
        <v>0</v>
      </c>
      <c r="EL121" s="17">
        <v>0</v>
      </c>
      <c r="EM121" s="17">
        <v>0</v>
      </c>
      <c r="EN121" s="17">
        <v>0</v>
      </c>
      <c r="EO121" s="17">
        <v>0</v>
      </c>
      <c r="EP121" s="17">
        <v>0</v>
      </c>
      <c r="EQ121" s="17">
        <v>0</v>
      </c>
      <c r="ER121" s="17">
        <v>0</v>
      </c>
      <c r="ES121" s="17">
        <v>0</v>
      </c>
      <c r="ET121" s="17">
        <v>0</v>
      </c>
      <c r="EU121" s="17">
        <v>0</v>
      </c>
      <c r="EV121" s="17">
        <v>0</v>
      </c>
      <c r="EW121" s="17">
        <v>0</v>
      </c>
      <c r="EX121" s="17">
        <v>0</v>
      </c>
      <c r="EY121" s="17">
        <v>0</v>
      </c>
      <c r="EZ121" s="17">
        <v>0</v>
      </c>
      <c r="FA121" s="17">
        <v>0</v>
      </c>
      <c r="FB121" s="17">
        <v>0</v>
      </c>
      <c r="FC121" s="17">
        <v>0</v>
      </c>
      <c r="FD121" s="17">
        <v>0</v>
      </c>
      <c r="FE121" s="17">
        <v>0</v>
      </c>
      <c r="FF121" s="17">
        <v>0</v>
      </c>
      <c r="FG121" s="17">
        <v>0</v>
      </c>
      <c r="FH121" s="17">
        <v>0</v>
      </c>
      <c r="FI121" s="17">
        <v>0</v>
      </c>
      <c r="FJ121" s="17">
        <v>0</v>
      </c>
      <c r="FK121" s="17">
        <v>0</v>
      </c>
      <c r="FL121" s="17">
        <v>0</v>
      </c>
      <c r="FM121" s="17">
        <v>0</v>
      </c>
      <c r="FN121" s="17">
        <v>0</v>
      </c>
    </row>
    <row r="122" spans="1:170" ht="36" customHeight="1" x14ac:dyDescent="0.15">
      <c r="A122" s="210"/>
      <c r="B122" s="214" t="s">
        <v>123</v>
      </c>
      <c r="C122" s="215"/>
      <c r="D122" s="17">
        <v>0</v>
      </c>
      <c r="E122" s="17">
        <v>0</v>
      </c>
      <c r="F122" s="17">
        <v>0</v>
      </c>
      <c r="G122" s="17">
        <v>0</v>
      </c>
      <c r="H122" s="17">
        <v>0</v>
      </c>
      <c r="I122" s="17">
        <v>0</v>
      </c>
      <c r="J122" s="17">
        <v>0</v>
      </c>
      <c r="K122" s="17">
        <v>1</v>
      </c>
      <c r="L122" s="17">
        <v>0</v>
      </c>
      <c r="M122" s="17">
        <v>1</v>
      </c>
      <c r="N122" s="17">
        <v>0</v>
      </c>
      <c r="O122" s="17">
        <v>0</v>
      </c>
      <c r="P122" s="17">
        <v>1</v>
      </c>
      <c r="Q122" s="17">
        <v>0</v>
      </c>
      <c r="R122" s="17">
        <v>0</v>
      </c>
      <c r="S122" s="17">
        <v>1</v>
      </c>
      <c r="T122" s="17">
        <v>0</v>
      </c>
      <c r="U122" s="17">
        <v>0</v>
      </c>
      <c r="V122" s="17">
        <v>0</v>
      </c>
      <c r="W122" s="17">
        <v>0</v>
      </c>
      <c r="X122" s="17">
        <v>0</v>
      </c>
      <c r="Y122" s="17">
        <v>0</v>
      </c>
      <c r="Z122" s="17">
        <v>0</v>
      </c>
      <c r="AA122" s="17">
        <v>0</v>
      </c>
      <c r="AB122" s="17">
        <v>0</v>
      </c>
      <c r="AC122" s="17">
        <v>0</v>
      </c>
      <c r="AD122" s="17">
        <v>0</v>
      </c>
      <c r="AE122" s="17">
        <v>0</v>
      </c>
      <c r="AF122" s="17">
        <v>0</v>
      </c>
      <c r="AG122" s="17">
        <v>0</v>
      </c>
      <c r="AH122" s="17">
        <v>0</v>
      </c>
      <c r="AI122" s="17">
        <v>0</v>
      </c>
      <c r="AJ122" s="17">
        <v>0</v>
      </c>
      <c r="AK122" s="17">
        <v>0</v>
      </c>
      <c r="AL122" s="17">
        <v>0</v>
      </c>
      <c r="AM122" s="17">
        <v>0</v>
      </c>
      <c r="AN122" s="17">
        <v>1</v>
      </c>
      <c r="AO122" s="17">
        <v>0</v>
      </c>
      <c r="AP122" s="17">
        <v>0</v>
      </c>
      <c r="AQ122" s="17">
        <v>0</v>
      </c>
      <c r="AR122" s="17">
        <v>0</v>
      </c>
      <c r="AS122" s="17">
        <v>0</v>
      </c>
      <c r="AT122" s="17">
        <v>0</v>
      </c>
      <c r="AU122" s="17">
        <v>0</v>
      </c>
      <c r="AV122" s="17">
        <v>0</v>
      </c>
      <c r="AW122" s="17">
        <v>0</v>
      </c>
      <c r="AX122" s="17">
        <v>0</v>
      </c>
      <c r="AY122" s="17">
        <v>0</v>
      </c>
      <c r="AZ122" s="17">
        <v>0</v>
      </c>
      <c r="BA122" s="17">
        <v>0</v>
      </c>
      <c r="BB122" s="17">
        <v>0</v>
      </c>
      <c r="BC122" s="17">
        <v>0</v>
      </c>
      <c r="BD122" s="17">
        <v>0</v>
      </c>
      <c r="BE122" s="17">
        <v>0</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v>
      </c>
      <c r="BV122" s="17">
        <v>0</v>
      </c>
      <c r="BW122" s="17">
        <v>0</v>
      </c>
      <c r="BX122" s="17">
        <v>0</v>
      </c>
      <c r="BY122" s="17">
        <v>0</v>
      </c>
      <c r="BZ122" s="17">
        <v>0</v>
      </c>
      <c r="CA122" s="17">
        <v>0</v>
      </c>
      <c r="CB122" s="17">
        <v>0</v>
      </c>
      <c r="CC122" s="17">
        <v>0</v>
      </c>
      <c r="CD122" s="17">
        <v>0</v>
      </c>
      <c r="CE122" s="17">
        <v>0</v>
      </c>
      <c r="CF122" s="17">
        <v>0</v>
      </c>
      <c r="CG122" s="17">
        <v>0</v>
      </c>
      <c r="CH122" s="17">
        <v>0</v>
      </c>
      <c r="CI122" s="17">
        <v>0</v>
      </c>
      <c r="CJ122" s="17">
        <v>0</v>
      </c>
      <c r="CK122" s="17">
        <v>0</v>
      </c>
      <c r="CL122" s="17">
        <v>0</v>
      </c>
      <c r="CM122" s="17">
        <v>0</v>
      </c>
      <c r="CN122" s="17">
        <v>0</v>
      </c>
      <c r="CO122" s="17">
        <v>0</v>
      </c>
      <c r="CP122" s="17">
        <v>0</v>
      </c>
      <c r="CQ122" s="17">
        <v>0</v>
      </c>
      <c r="CR122" s="17">
        <v>0</v>
      </c>
      <c r="CS122" s="17">
        <v>0</v>
      </c>
      <c r="CT122" s="17">
        <v>0</v>
      </c>
      <c r="CU122" s="17">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1</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c r="EN122" s="17">
        <v>0</v>
      </c>
      <c r="EO122" s="17">
        <v>0</v>
      </c>
      <c r="EP122" s="17">
        <v>0</v>
      </c>
      <c r="EQ122" s="17">
        <v>0</v>
      </c>
      <c r="ER122" s="17">
        <v>0</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M122" s="17">
        <v>0</v>
      </c>
      <c r="FN122" s="17">
        <v>0</v>
      </c>
    </row>
    <row r="123" spans="1:170" s="24" customFormat="1" ht="27.75" customHeight="1" x14ac:dyDescent="0.15">
      <c r="A123" s="190" t="s">
        <v>608</v>
      </c>
      <c r="B123" s="191"/>
      <c r="C123" s="192"/>
      <c r="D123" s="38">
        <f>ROUND((D118+D119+D120+D121+D122)*20,0)</f>
        <v>0</v>
      </c>
      <c r="E123" s="38">
        <f t="shared" ref="E123:BP123" si="512">ROUND((E118+E119+E120+E121+E122)*20,0)</f>
        <v>40</v>
      </c>
      <c r="F123" s="38">
        <f t="shared" si="512"/>
        <v>40</v>
      </c>
      <c r="G123" s="38">
        <f t="shared" si="512"/>
        <v>40</v>
      </c>
      <c r="H123" s="38">
        <f t="shared" si="512"/>
        <v>0</v>
      </c>
      <c r="I123" s="38">
        <f t="shared" si="512"/>
        <v>40</v>
      </c>
      <c r="J123" s="38">
        <f t="shared" si="512"/>
        <v>40</v>
      </c>
      <c r="K123" s="38">
        <f t="shared" si="512"/>
        <v>60</v>
      </c>
      <c r="L123" s="38">
        <f t="shared" si="512"/>
        <v>20</v>
      </c>
      <c r="M123" s="38">
        <f t="shared" si="512"/>
        <v>80</v>
      </c>
      <c r="N123" s="38">
        <f t="shared" si="512"/>
        <v>40</v>
      </c>
      <c r="O123" s="38">
        <f t="shared" si="512"/>
        <v>20</v>
      </c>
      <c r="P123" s="38">
        <f t="shared" si="512"/>
        <v>60</v>
      </c>
      <c r="Q123" s="38">
        <f t="shared" si="512"/>
        <v>60</v>
      </c>
      <c r="R123" s="38">
        <f t="shared" si="512"/>
        <v>40</v>
      </c>
      <c r="S123" s="38">
        <f t="shared" si="512"/>
        <v>80</v>
      </c>
      <c r="T123" s="38">
        <f t="shared" si="512"/>
        <v>40</v>
      </c>
      <c r="U123" s="38">
        <f t="shared" si="512"/>
        <v>0</v>
      </c>
      <c r="V123" s="38">
        <f t="shared" si="512"/>
        <v>60</v>
      </c>
      <c r="W123" s="38">
        <f t="shared" si="512"/>
        <v>60</v>
      </c>
      <c r="X123" s="38">
        <f t="shared" si="512"/>
        <v>40</v>
      </c>
      <c r="Y123" s="38">
        <f t="shared" si="512"/>
        <v>40</v>
      </c>
      <c r="Z123" s="38">
        <f t="shared" si="512"/>
        <v>20</v>
      </c>
      <c r="AA123" s="38">
        <f t="shared" si="512"/>
        <v>20</v>
      </c>
      <c r="AB123" s="38">
        <f t="shared" si="512"/>
        <v>60</v>
      </c>
      <c r="AC123" s="38">
        <f t="shared" si="512"/>
        <v>20</v>
      </c>
      <c r="AD123" s="38">
        <f t="shared" si="512"/>
        <v>40</v>
      </c>
      <c r="AE123" s="38">
        <f t="shared" si="512"/>
        <v>20</v>
      </c>
      <c r="AF123" s="38">
        <f t="shared" si="512"/>
        <v>60</v>
      </c>
      <c r="AG123" s="38">
        <f t="shared" si="512"/>
        <v>0</v>
      </c>
      <c r="AH123" s="38">
        <f t="shared" si="512"/>
        <v>20</v>
      </c>
      <c r="AI123" s="38">
        <f t="shared" si="512"/>
        <v>40</v>
      </c>
      <c r="AJ123" s="38">
        <f t="shared" si="512"/>
        <v>0</v>
      </c>
      <c r="AK123" s="38">
        <f t="shared" si="512"/>
        <v>20</v>
      </c>
      <c r="AL123" s="38">
        <f t="shared" si="512"/>
        <v>20</v>
      </c>
      <c r="AM123" s="38">
        <f t="shared" si="512"/>
        <v>20</v>
      </c>
      <c r="AN123" s="38">
        <f t="shared" si="512"/>
        <v>80</v>
      </c>
      <c r="AO123" s="38">
        <f t="shared" si="512"/>
        <v>40</v>
      </c>
      <c r="AP123" s="38">
        <f t="shared" si="512"/>
        <v>60</v>
      </c>
      <c r="AQ123" s="38">
        <f t="shared" si="512"/>
        <v>40</v>
      </c>
      <c r="AR123" s="38">
        <f t="shared" si="512"/>
        <v>20</v>
      </c>
      <c r="AS123" s="38">
        <f t="shared" si="512"/>
        <v>20</v>
      </c>
      <c r="AT123" s="38">
        <f t="shared" si="512"/>
        <v>20</v>
      </c>
      <c r="AU123" s="38">
        <f t="shared" si="512"/>
        <v>40</v>
      </c>
      <c r="AV123" s="38">
        <f t="shared" si="512"/>
        <v>40</v>
      </c>
      <c r="AW123" s="38">
        <f t="shared" si="512"/>
        <v>40</v>
      </c>
      <c r="AX123" s="38">
        <f t="shared" si="512"/>
        <v>40</v>
      </c>
      <c r="AY123" s="38">
        <f t="shared" si="512"/>
        <v>40</v>
      </c>
      <c r="AZ123" s="38">
        <f t="shared" si="512"/>
        <v>20</v>
      </c>
      <c r="BA123" s="38">
        <f t="shared" si="512"/>
        <v>20</v>
      </c>
      <c r="BB123" s="38">
        <f t="shared" si="512"/>
        <v>20</v>
      </c>
      <c r="BC123" s="38">
        <f t="shared" si="512"/>
        <v>20</v>
      </c>
      <c r="BD123" s="38">
        <f t="shared" si="512"/>
        <v>20</v>
      </c>
      <c r="BE123" s="38">
        <f t="shared" si="512"/>
        <v>60</v>
      </c>
      <c r="BF123" s="38">
        <f t="shared" si="512"/>
        <v>60</v>
      </c>
      <c r="BG123" s="38">
        <f t="shared" si="512"/>
        <v>40</v>
      </c>
      <c r="BH123" s="38">
        <f t="shared" si="512"/>
        <v>40</v>
      </c>
      <c r="BI123" s="38">
        <f t="shared" si="512"/>
        <v>40</v>
      </c>
      <c r="BJ123" s="38">
        <f t="shared" si="512"/>
        <v>20</v>
      </c>
      <c r="BK123" s="38">
        <f t="shared" si="512"/>
        <v>40</v>
      </c>
      <c r="BL123" s="38">
        <f t="shared" si="512"/>
        <v>40</v>
      </c>
      <c r="BM123" s="38">
        <f t="shared" si="512"/>
        <v>0</v>
      </c>
      <c r="BN123" s="38">
        <f t="shared" si="512"/>
        <v>20</v>
      </c>
      <c r="BO123" s="38">
        <f t="shared" si="512"/>
        <v>40</v>
      </c>
      <c r="BP123" s="38">
        <f t="shared" si="512"/>
        <v>0</v>
      </c>
      <c r="BQ123" s="38">
        <f t="shared" ref="BQ123:EB123" si="513">ROUND((BQ118+BQ119+BQ120+BQ121+BQ122)*20,0)</f>
        <v>20</v>
      </c>
      <c r="BR123" s="38">
        <f t="shared" si="513"/>
        <v>0</v>
      </c>
      <c r="BS123" s="38">
        <f t="shared" si="513"/>
        <v>0</v>
      </c>
      <c r="BT123" s="38">
        <f t="shared" si="513"/>
        <v>20</v>
      </c>
      <c r="BU123" s="38">
        <f t="shared" si="513"/>
        <v>40</v>
      </c>
      <c r="BV123" s="38">
        <f t="shared" si="513"/>
        <v>40</v>
      </c>
      <c r="BW123" s="38">
        <f t="shared" si="513"/>
        <v>40</v>
      </c>
      <c r="BX123" s="38">
        <f t="shared" si="513"/>
        <v>20</v>
      </c>
      <c r="BY123" s="38">
        <f t="shared" si="513"/>
        <v>20</v>
      </c>
      <c r="BZ123" s="38">
        <f t="shared" si="513"/>
        <v>0</v>
      </c>
      <c r="CA123" s="38">
        <f t="shared" si="513"/>
        <v>40</v>
      </c>
      <c r="CB123" s="38">
        <f t="shared" si="513"/>
        <v>20</v>
      </c>
      <c r="CC123" s="38">
        <f t="shared" si="513"/>
        <v>40</v>
      </c>
      <c r="CD123" s="38">
        <f t="shared" si="513"/>
        <v>40</v>
      </c>
      <c r="CE123" s="38">
        <f t="shared" si="513"/>
        <v>20</v>
      </c>
      <c r="CF123" s="38">
        <f t="shared" si="513"/>
        <v>0</v>
      </c>
      <c r="CG123" s="38">
        <f t="shared" si="513"/>
        <v>20</v>
      </c>
      <c r="CH123" s="38">
        <f t="shared" si="513"/>
        <v>20</v>
      </c>
      <c r="CI123" s="38">
        <f t="shared" si="513"/>
        <v>20</v>
      </c>
      <c r="CJ123" s="38">
        <f t="shared" si="513"/>
        <v>20</v>
      </c>
      <c r="CK123" s="38">
        <f t="shared" si="513"/>
        <v>20</v>
      </c>
      <c r="CL123" s="38">
        <f t="shared" si="513"/>
        <v>20</v>
      </c>
      <c r="CM123" s="38">
        <f t="shared" si="513"/>
        <v>0</v>
      </c>
      <c r="CN123" s="38">
        <f t="shared" si="513"/>
        <v>0</v>
      </c>
      <c r="CO123" s="38">
        <f t="shared" si="513"/>
        <v>0</v>
      </c>
      <c r="CP123" s="38">
        <f t="shared" si="513"/>
        <v>0</v>
      </c>
      <c r="CQ123" s="38">
        <f t="shared" si="513"/>
        <v>40</v>
      </c>
      <c r="CR123" s="38">
        <f t="shared" si="513"/>
        <v>20</v>
      </c>
      <c r="CS123" s="38">
        <f t="shared" si="513"/>
        <v>0</v>
      </c>
      <c r="CT123" s="38">
        <f t="shared" si="513"/>
        <v>40</v>
      </c>
      <c r="CU123" s="38">
        <f t="shared" si="513"/>
        <v>60</v>
      </c>
      <c r="CV123" s="38">
        <f t="shared" si="513"/>
        <v>20</v>
      </c>
      <c r="CW123" s="38">
        <f t="shared" si="513"/>
        <v>20</v>
      </c>
      <c r="CX123" s="38">
        <f t="shared" si="513"/>
        <v>20</v>
      </c>
      <c r="CY123" s="38">
        <f t="shared" si="513"/>
        <v>40</v>
      </c>
      <c r="CZ123" s="38">
        <f t="shared" si="513"/>
        <v>20</v>
      </c>
      <c r="DA123" s="38">
        <f t="shared" si="513"/>
        <v>20</v>
      </c>
      <c r="DB123" s="38">
        <f t="shared" si="513"/>
        <v>20</v>
      </c>
      <c r="DC123" s="38">
        <f t="shared" si="513"/>
        <v>60</v>
      </c>
      <c r="DD123" s="38">
        <f t="shared" si="513"/>
        <v>20</v>
      </c>
      <c r="DE123" s="38">
        <f t="shared" si="513"/>
        <v>20</v>
      </c>
      <c r="DF123" s="38">
        <f t="shared" si="513"/>
        <v>40</v>
      </c>
      <c r="DG123" s="38">
        <f t="shared" si="513"/>
        <v>40</v>
      </c>
      <c r="DH123" s="38">
        <f t="shared" si="513"/>
        <v>20</v>
      </c>
      <c r="DI123" s="38">
        <f t="shared" si="513"/>
        <v>20</v>
      </c>
      <c r="DJ123" s="38">
        <f t="shared" si="513"/>
        <v>0</v>
      </c>
      <c r="DK123" s="38">
        <f t="shared" si="513"/>
        <v>20</v>
      </c>
      <c r="DL123" s="38">
        <f t="shared" si="513"/>
        <v>60</v>
      </c>
      <c r="DM123" s="38">
        <f t="shared" si="513"/>
        <v>20</v>
      </c>
      <c r="DN123" s="38">
        <f t="shared" si="513"/>
        <v>0</v>
      </c>
      <c r="DO123" s="38">
        <f t="shared" si="513"/>
        <v>40</v>
      </c>
      <c r="DP123" s="38">
        <f t="shared" si="513"/>
        <v>0</v>
      </c>
      <c r="DQ123" s="38">
        <f t="shared" si="513"/>
        <v>20</v>
      </c>
      <c r="DR123" s="38">
        <f t="shared" si="513"/>
        <v>0</v>
      </c>
      <c r="DS123" s="38">
        <f t="shared" si="513"/>
        <v>40</v>
      </c>
      <c r="DT123" s="38">
        <f t="shared" si="513"/>
        <v>20</v>
      </c>
      <c r="DU123" s="38">
        <f t="shared" si="513"/>
        <v>60</v>
      </c>
      <c r="DV123" s="38">
        <f t="shared" si="513"/>
        <v>20</v>
      </c>
      <c r="DW123" s="38">
        <f t="shared" si="513"/>
        <v>20</v>
      </c>
      <c r="DX123" s="38">
        <f t="shared" si="513"/>
        <v>0</v>
      </c>
      <c r="DY123" s="38">
        <f t="shared" si="513"/>
        <v>20</v>
      </c>
      <c r="DZ123" s="38">
        <f t="shared" si="513"/>
        <v>20</v>
      </c>
      <c r="EA123" s="38">
        <f t="shared" si="513"/>
        <v>40</v>
      </c>
      <c r="EB123" s="38">
        <f t="shared" si="513"/>
        <v>20</v>
      </c>
      <c r="EC123" s="38">
        <f t="shared" ref="EC123:FN123" si="514">ROUND((EC118+EC119+EC120+EC121+EC122)*20,0)</f>
        <v>60</v>
      </c>
      <c r="ED123" s="38">
        <f t="shared" si="514"/>
        <v>20</v>
      </c>
      <c r="EE123" s="38">
        <f t="shared" si="514"/>
        <v>40</v>
      </c>
      <c r="EF123" s="38">
        <f t="shared" si="514"/>
        <v>0</v>
      </c>
      <c r="EG123" s="38">
        <f t="shared" si="514"/>
        <v>20</v>
      </c>
      <c r="EH123" s="38">
        <f t="shared" si="514"/>
        <v>0</v>
      </c>
      <c r="EI123" s="38">
        <f t="shared" si="514"/>
        <v>0</v>
      </c>
      <c r="EJ123" s="38">
        <f t="shared" si="514"/>
        <v>20</v>
      </c>
      <c r="EK123" s="38">
        <f t="shared" si="514"/>
        <v>20</v>
      </c>
      <c r="EL123" s="38">
        <f t="shared" si="514"/>
        <v>60</v>
      </c>
      <c r="EM123" s="38">
        <f t="shared" si="514"/>
        <v>0</v>
      </c>
      <c r="EN123" s="38">
        <f t="shared" si="514"/>
        <v>20</v>
      </c>
      <c r="EO123" s="38">
        <f t="shared" si="514"/>
        <v>20</v>
      </c>
      <c r="EP123" s="38">
        <f t="shared" si="514"/>
        <v>60</v>
      </c>
      <c r="EQ123" s="38">
        <f t="shared" si="514"/>
        <v>0</v>
      </c>
      <c r="ER123" s="38">
        <f t="shared" si="514"/>
        <v>40</v>
      </c>
      <c r="ES123" s="38">
        <f t="shared" si="514"/>
        <v>40</v>
      </c>
      <c r="ET123" s="38">
        <f t="shared" si="514"/>
        <v>40</v>
      </c>
      <c r="EU123" s="38">
        <f t="shared" si="514"/>
        <v>0</v>
      </c>
      <c r="EV123" s="38">
        <f t="shared" si="514"/>
        <v>20</v>
      </c>
      <c r="EW123" s="38">
        <f t="shared" si="514"/>
        <v>60</v>
      </c>
      <c r="EX123" s="38">
        <f t="shared" si="514"/>
        <v>20</v>
      </c>
      <c r="EY123" s="38">
        <f t="shared" si="514"/>
        <v>20</v>
      </c>
      <c r="EZ123" s="38">
        <f t="shared" si="514"/>
        <v>20</v>
      </c>
      <c r="FA123" s="38">
        <f t="shared" si="514"/>
        <v>20</v>
      </c>
      <c r="FB123" s="38">
        <f t="shared" si="514"/>
        <v>0</v>
      </c>
      <c r="FC123" s="38">
        <f t="shared" si="514"/>
        <v>20</v>
      </c>
      <c r="FD123" s="38">
        <f t="shared" si="514"/>
        <v>20</v>
      </c>
      <c r="FE123" s="38">
        <f t="shared" si="514"/>
        <v>40</v>
      </c>
      <c r="FF123" s="38">
        <f t="shared" si="514"/>
        <v>20</v>
      </c>
      <c r="FG123" s="38">
        <f t="shared" si="514"/>
        <v>0</v>
      </c>
      <c r="FH123" s="38">
        <f t="shared" si="514"/>
        <v>20</v>
      </c>
      <c r="FI123" s="38">
        <f t="shared" si="514"/>
        <v>20</v>
      </c>
      <c r="FJ123" s="38">
        <f t="shared" si="514"/>
        <v>20</v>
      </c>
      <c r="FK123" s="38">
        <f t="shared" si="514"/>
        <v>20</v>
      </c>
      <c r="FL123" s="38">
        <f t="shared" si="514"/>
        <v>0</v>
      </c>
      <c r="FM123" s="38">
        <f t="shared" si="514"/>
        <v>20</v>
      </c>
      <c r="FN123" s="38">
        <f t="shared" si="514"/>
        <v>0</v>
      </c>
    </row>
    <row r="124" spans="1:170" s="33" customFormat="1" ht="31.5" customHeight="1" x14ac:dyDescent="0.15">
      <c r="A124" s="34" t="s">
        <v>124</v>
      </c>
      <c r="B124" s="238" t="s">
        <v>125</v>
      </c>
      <c r="C124" s="238"/>
      <c r="D124" s="32" t="s">
        <v>5</v>
      </c>
      <c r="E124" s="32" t="s">
        <v>5</v>
      </c>
      <c r="F124" s="32" t="s">
        <v>5</v>
      </c>
      <c r="G124" s="32" t="s">
        <v>5</v>
      </c>
      <c r="H124" s="32" t="s">
        <v>5</v>
      </c>
      <c r="I124" s="32" t="s">
        <v>5</v>
      </c>
      <c r="J124" s="32" t="s">
        <v>5</v>
      </c>
      <c r="K124" s="32" t="s">
        <v>5</v>
      </c>
      <c r="L124" s="32" t="s">
        <v>5</v>
      </c>
      <c r="M124" s="32" t="s">
        <v>5</v>
      </c>
      <c r="N124" s="32" t="s">
        <v>5</v>
      </c>
      <c r="O124" s="32" t="s">
        <v>5</v>
      </c>
      <c r="P124" s="32" t="s">
        <v>5</v>
      </c>
      <c r="Q124" s="32" t="s">
        <v>5</v>
      </c>
      <c r="R124" s="32" t="s">
        <v>5</v>
      </c>
      <c r="S124" s="32" t="s">
        <v>5</v>
      </c>
      <c r="T124" s="32" t="s">
        <v>5</v>
      </c>
      <c r="U124" s="32" t="s">
        <v>5</v>
      </c>
      <c r="V124" s="32" t="s">
        <v>5</v>
      </c>
      <c r="W124" s="32" t="s">
        <v>5</v>
      </c>
      <c r="X124" s="32" t="s">
        <v>5</v>
      </c>
      <c r="Y124" s="32" t="s">
        <v>5</v>
      </c>
      <c r="Z124" s="32" t="s">
        <v>5</v>
      </c>
      <c r="AA124" s="32" t="s">
        <v>5</v>
      </c>
      <c r="AB124" s="32" t="s">
        <v>5</v>
      </c>
      <c r="AC124" s="32" t="s">
        <v>5</v>
      </c>
      <c r="AD124" s="32" t="s">
        <v>5</v>
      </c>
      <c r="AE124" s="32" t="s">
        <v>5</v>
      </c>
      <c r="AF124" s="32" t="s">
        <v>5</v>
      </c>
      <c r="AG124" s="32" t="s">
        <v>5</v>
      </c>
      <c r="AH124" s="32" t="s">
        <v>5</v>
      </c>
      <c r="AI124" s="32" t="s">
        <v>5</v>
      </c>
      <c r="AJ124" s="32" t="s">
        <v>5</v>
      </c>
      <c r="AK124" s="32" t="s">
        <v>5</v>
      </c>
      <c r="AL124" s="32" t="s">
        <v>5</v>
      </c>
      <c r="AM124" s="32" t="s">
        <v>5</v>
      </c>
      <c r="AN124" s="32" t="s">
        <v>5</v>
      </c>
      <c r="AO124" s="32" t="s">
        <v>5</v>
      </c>
      <c r="AP124" s="32" t="s">
        <v>5</v>
      </c>
      <c r="AQ124" s="32" t="s">
        <v>5</v>
      </c>
      <c r="AR124" s="32" t="s">
        <v>5</v>
      </c>
      <c r="AS124" s="32" t="s">
        <v>5</v>
      </c>
      <c r="AT124" s="32" t="s">
        <v>5</v>
      </c>
      <c r="AU124" s="32" t="s">
        <v>5</v>
      </c>
      <c r="AV124" s="32" t="s">
        <v>5</v>
      </c>
      <c r="AW124" s="32" t="s">
        <v>5</v>
      </c>
      <c r="AX124" s="32" t="s">
        <v>5</v>
      </c>
      <c r="AY124" s="32" t="s">
        <v>5</v>
      </c>
      <c r="AZ124" s="32" t="s">
        <v>5</v>
      </c>
      <c r="BA124" s="32" t="s">
        <v>5</v>
      </c>
      <c r="BB124" s="32" t="s">
        <v>5</v>
      </c>
      <c r="BC124" s="32" t="s">
        <v>5</v>
      </c>
      <c r="BD124" s="32" t="s">
        <v>5</v>
      </c>
      <c r="BE124" s="32" t="s">
        <v>5</v>
      </c>
      <c r="BF124" s="32" t="s">
        <v>5</v>
      </c>
      <c r="BG124" s="32" t="s">
        <v>5</v>
      </c>
      <c r="BH124" s="32" t="s">
        <v>5</v>
      </c>
      <c r="BI124" s="32" t="s">
        <v>5</v>
      </c>
      <c r="BJ124" s="32" t="s">
        <v>5</v>
      </c>
      <c r="BK124" s="32" t="s">
        <v>5</v>
      </c>
      <c r="BL124" s="32" t="s">
        <v>5</v>
      </c>
      <c r="BM124" s="32" t="s">
        <v>5</v>
      </c>
      <c r="BN124" s="32" t="s">
        <v>5</v>
      </c>
      <c r="BO124" s="32" t="s">
        <v>5</v>
      </c>
      <c r="BP124" s="32" t="s">
        <v>5</v>
      </c>
      <c r="BQ124" s="32" t="s">
        <v>5</v>
      </c>
      <c r="BR124" s="32" t="s">
        <v>5</v>
      </c>
      <c r="BS124" s="32" t="s">
        <v>5</v>
      </c>
      <c r="BT124" s="32" t="s">
        <v>5</v>
      </c>
      <c r="BU124" s="32" t="s">
        <v>5</v>
      </c>
      <c r="BV124" s="32" t="s">
        <v>5</v>
      </c>
      <c r="BW124" s="32" t="s">
        <v>5</v>
      </c>
      <c r="BX124" s="32" t="s">
        <v>5</v>
      </c>
      <c r="BY124" s="32" t="s">
        <v>5</v>
      </c>
      <c r="BZ124" s="32" t="s">
        <v>5</v>
      </c>
      <c r="CA124" s="32" t="s">
        <v>5</v>
      </c>
      <c r="CB124" s="32" t="s">
        <v>5</v>
      </c>
      <c r="CC124" s="32" t="s">
        <v>5</v>
      </c>
      <c r="CD124" s="32" t="s">
        <v>5</v>
      </c>
      <c r="CE124" s="32" t="s">
        <v>5</v>
      </c>
      <c r="CF124" s="32" t="s">
        <v>5</v>
      </c>
      <c r="CG124" s="32" t="s">
        <v>5</v>
      </c>
      <c r="CH124" s="32" t="s">
        <v>5</v>
      </c>
      <c r="CI124" s="32" t="s">
        <v>5</v>
      </c>
      <c r="CJ124" s="32" t="s">
        <v>5</v>
      </c>
      <c r="CK124" s="32" t="s">
        <v>5</v>
      </c>
      <c r="CL124" s="32" t="s">
        <v>5</v>
      </c>
      <c r="CM124" s="32" t="s">
        <v>5</v>
      </c>
      <c r="CN124" s="32" t="s">
        <v>5</v>
      </c>
      <c r="CO124" s="32" t="s">
        <v>5</v>
      </c>
      <c r="CP124" s="32" t="s">
        <v>5</v>
      </c>
      <c r="CQ124" s="32" t="s">
        <v>5</v>
      </c>
      <c r="CR124" s="32" t="s">
        <v>5</v>
      </c>
      <c r="CS124" s="32" t="s">
        <v>5</v>
      </c>
      <c r="CT124" s="32" t="s">
        <v>5</v>
      </c>
      <c r="CU124" s="32" t="s">
        <v>5</v>
      </c>
      <c r="CV124" s="32" t="s">
        <v>5</v>
      </c>
      <c r="CW124" s="32" t="s">
        <v>5</v>
      </c>
      <c r="CX124" s="32" t="s">
        <v>5</v>
      </c>
      <c r="CY124" s="32" t="s">
        <v>5</v>
      </c>
      <c r="CZ124" s="32" t="s">
        <v>5</v>
      </c>
      <c r="DA124" s="32" t="s">
        <v>5</v>
      </c>
      <c r="DB124" s="32" t="s">
        <v>5</v>
      </c>
      <c r="DC124" s="32" t="s">
        <v>5</v>
      </c>
      <c r="DD124" s="32" t="s">
        <v>5</v>
      </c>
      <c r="DE124" s="32" t="s">
        <v>5</v>
      </c>
      <c r="DF124" s="32" t="s">
        <v>5</v>
      </c>
      <c r="DG124" s="32" t="s">
        <v>5</v>
      </c>
      <c r="DH124" s="32" t="s">
        <v>5</v>
      </c>
      <c r="DI124" s="32" t="s">
        <v>5</v>
      </c>
      <c r="DJ124" s="32" t="s">
        <v>5</v>
      </c>
      <c r="DK124" s="32" t="s">
        <v>5</v>
      </c>
      <c r="DL124" s="32" t="s">
        <v>5</v>
      </c>
      <c r="DM124" s="32" t="s">
        <v>5</v>
      </c>
      <c r="DN124" s="32" t="s">
        <v>5</v>
      </c>
      <c r="DO124" s="32" t="s">
        <v>5</v>
      </c>
      <c r="DP124" s="32" t="s">
        <v>5</v>
      </c>
      <c r="DQ124" s="32" t="s">
        <v>5</v>
      </c>
      <c r="DR124" s="32" t="s">
        <v>5</v>
      </c>
      <c r="DS124" s="32" t="s">
        <v>5</v>
      </c>
      <c r="DT124" s="32" t="s">
        <v>5</v>
      </c>
      <c r="DU124" s="32" t="s">
        <v>5</v>
      </c>
      <c r="DV124" s="32" t="s">
        <v>5</v>
      </c>
      <c r="DW124" s="32" t="s">
        <v>5</v>
      </c>
      <c r="DX124" s="32" t="s">
        <v>5</v>
      </c>
      <c r="DY124" s="32" t="s">
        <v>5</v>
      </c>
      <c r="DZ124" s="32" t="s">
        <v>5</v>
      </c>
      <c r="EA124" s="32" t="s">
        <v>5</v>
      </c>
      <c r="EB124" s="32" t="s">
        <v>5</v>
      </c>
      <c r="EC124" s="32" t="s">
        <v>5</v>
      </c>
      <c r="ED124" s="32" t="s">
        <v>5</v>
      </c>
      <c r="EE124" s="32" t="s">
        <v>5</v>
      </c>
      <c r="EF124" s="32" t="s">
        <v>5</v>
      </c>
      <c r="EG124" s="32" t="s">
        <v>5</v>
      </c>
      <c r="EH124" s="32" t="s">
        <v>5</v>
      </c>
      <c r="EI124" s="32" t="s">
        <v>5</v>
      </c>
      <c r="EJ124" s="32" t="s">
        <v>5</v>
      </c>
      <c r="EK124" s="32" t="s">
        <v>5</v>
      </c>
      <c r="EL124" s="32" t="s">
        <v>5</v>
      </c>
      <c r="EM124" s="32" t="s">
        <v>5</v>
      </c>
      <c r="EN124" s="32" t="s">
        <v>5</v>
      </c>
      <c r="EO124" s="32" t="s">
        <v>5</v>
      </c>
      <c r="EP124" s="32" t="s">
        <v>5</v>
      </c>
      <c r="EQ124" s="32" t="s">
        <v>5</v>
      </c>
      <c r="ER124" s="32" t="s">
        <v>5</v>
      </c>
      <c r="ES124" s="32" t="s">
        <v>5</v>
      </c>
      <c r="ET124" s="32" t="s">
        <v>5</v>
      </c>
      <c r="EU124" s="32" t="s">
        <v>5</v>
      </c>
      <c r="EV124" s="32" t="s">
        <v>5</v>
      </c>
      <c r="EW124" s="32" t="s">
        <v>5</v>
      </c>
      <c r="EX124" s="32" t="s">
        <v>5</v>
      </c>
      <c r="EY124" s="32" t="s">
        <v>5</v>
      </c>
      <c r="EZ124" s="32" t="s">
        <v>5</v>
      </c>
      <c r="FA124" s="32" t="s">
        <v>5</v>
      </c>
      <c r="FB124" s="32" t="s">
        <v>5</v>
      </c>
      <c r="FC124" s="32" t="s">
        <v>5</v>
      </c>
      <c r="FD124" s="32" t="s">
        <v>5</v>
      </c>
      <c r="FE124" s="32" t="s">
        <v>5</v>
      </c>
      <c r="FF124" s="32" t="s">
        <v>5</v>
      </c>
      <c r="FG124" s="32" t="s">
        <v>5</v>
      </c>
      <c r="FH124" s="32" t="s">
        <v>5</v>
      </c>
      <c r="FI124" s="32" t="s">
        <v>5</v>
      </c>
      <c r="FJ124" s="32" t="s">
        <v>5</v>
      </c>
      <c r="FK124" s="32" t="s">
        <v>5</v>
      </c>
      <c r="FL124" s="32" t="s">
        <v>5</v>
      </c>
      <c r="FM124" s="32" t="s">
        <v>5</v>
      </c>
      <c r="FN124" s="32" t="s">
        <v>5</v>
      </c>
    </row>
    <row r="125" spans="1:170" s="14" customFormat="1" ht="31.5" customHeight="1" x14ac:dyDescent="0.15">
      <c r="A125" s="210" t="s">
        <v>126</v>
      </c>
      <c r="B125" s="239" t="s">
        <v>127</v>
      </c>
      <c r="C125" s="239"/>
      <c r="D125" s="21" t="s">
        <v>5</v>
      </c>
      <c r="E125" s="21" t="s">
        <v>5</v>
      </c>
      <c r="F125" s="21" t="s">
        <v>5</v>
      </c>
      <c r="G125" s="21" t="s">
        <v>5</v>
      </c>
      <c r="H125" s="21" t="s">
        <v>5</v>
      </c>
      <c r="I125" s="21" t="s">
        <v>5</v>
      </c>
      <c r="J125" s="21" t="s">
        <v>5</v>
      </c>
      <c r="K125" s="21" t="s">
        <v>5</v>
      </c>
      <c r="L125" s="21" t="s">
        <v>5</v>
      </c>
      <c r="M125" s="21" t="s">
        <v>5</v>
      </c>
      <c r="N125" s="21" t="s">
        <v>5</v>
      </c>
      <c r="O125" s="21" t="s">
        <v>5</v>
      </c>
      <c r="P125" s="21" t="s">
        <v>5</v>
      </c>
      <c r="Q125" s="21" t="s">
        <v>5</v>
      </c>
      <c r="R125" s="21" t="s">
        <v>5</v>
      </c>
      <c r="S125" s="21" t="s">
        <v>5</v>
      </c>
      <c r="T125" s="21" t="s">
        <v>5</v>
      </c>
      <c r="U125" s="21" t="s">
        <v>5</v>
      </c>
      <c r="V125" s="21" t="s">
        <v>5</v>
      </c>
      <c r="W125" s="21" t="s">
        <v>5</v>
      </c>
      <c r="X125" s="21" t="s">
        <v>5</v>
      </c>
      <c r="Y125" s="21" t="s">
        <v>5</v>
      </c>
      <c r="Z125" s="21" t="s">
        <v>5</v>
      </c>
      <c r="AA125" s="21" t="s">
        <v>5</v>
      </c>
      <c r="AB125" s="21" t="s">
        <v>5</v>
      </c>
      <c r="AC125" s="21" t="s">
        <v>5</v>
      </c>
      <c r="AD125" s="21" t="s">
        <v>5</v>
      </c>
      <c r="AE125" s="21" t="s">
        <v>5</v>
      </c>
      <c r="AF125" s="21" t="s">
        <v>5</v>
      </c>
      <c r="AG125" s="21" t="s">
        <v>5</v>
      </c>
      <c r="AH125" s="21" t="s">
        <v>5</v>
      </c>
      <c r="AI125" s="21" t="s">
        <v>5</v>
      </c>
      <c r="AJ125" s="21" t="s">
        <v>5</v>
      </c>
      <c r="AK125" s="21" t="s">
        <v>5</v>
      </c>
      <c r="AL125" s="21" t="s">
        <v>5</v>
      </c>
      <c r="AM125" s="21" t="s">
        <v>5</v>
      </c>
      <c r="AN125" s="21" t="s">
        <v>5</v>
      </c>
      <c r="AO125" s="21" t="s">
        <v>5</v>
      </c>
      <c r="AP125" s="21" t="s">
        <v>5</v>
      </c>
      <c r="AQ125" s="21" t="s">
        <v>5</v>
      </c>
      <c r="AR125" s="21" t="s">
        <v>5</v>
      </c>
      <c r="AS125" s="21" t="s">
        <v>5</v>
      </c>
      <c r="AT125" s="21" t="s">
        <v>5</v>
      </c>
      <c r="AU125" s="21" t="s">
        <v>5</v>
      </c>
      <c r="AV125" s="21" t="s">
        <v>5</v>
      </c>
      <c r="AW125" s="21" t="s">
        <v>5</v>
      </c>
      <c r="AX125" s="21" t="s">
        <v>5</v>
      </c>
      <c r="AY125" s="21" t="s">
        <v>5</v>
      </c>
      <c r="AZ125" s="21" t="s">
        <v>5</v>
      </c>
      <c r="BA125" s="21" t="s">
        <v>5</v>
      </c>
      <c r="BB125" s="21" t="s">
        <v>5</v>
      </c>
      <c r="BC125" s="21" t="s">
        <v>5</v>
      </c>
      <c r="BD125" s="21" t="s">
        <v>5</v>
      </c>
      <c r="BE125" s="21" t="s">
        <v>5</v>
      </c>
      <c r="BF125" s="21" t="s">
        <v>5</v>
      </c>
      <c r="BG125" s="21" t="s">
        <v>5</v>
      </c>
      <c r="BH125" s="21" t="s">
        <v>5</v>
      </c>
      <c r="BI125" s="21" t="s">
        <v>5</v>
      </c>
      <c r="BJ125" s="21" t="s">
        <v>5</v>
      </c>
      <c r="BK125" s="21" t="s">
        <v>5</v>
      </c>
      <c r="BL125" s="21" t="s">
        <v>5</v>
      </c>
      <c r="BM125" s="21" t="s">
        <v>5</v>
      </c>
      <c r="BN125" s="21" t="s">
        <v>5</v>
      </c>
      <c r="BO125" s="21" t="s">
        <v>5</v>
      </c>
      <c r="BP125" s="21" t="s">
        <v>5</v>
      </c>
      <c r="BQ125" s="21" t="s">
        <v>5</v>
      </c>
      <c r="BR125" s="21" t="s">
        <v>5</v>
      </c>
      <c r="BS125" s="21" t="s">
        <v>5</v>
      </c>
      <c r="BT125" s="21" t="s">
        <v>5</v>
      </c>
      <c r="BU125" s="21" t="s">
        <v>5</v>
      </c>
      <c r="BV125" s="21" t="s">
        <v>5</v>
      </c>
      <c r="BW125" s="21" t="s">
        <v>5</v>
      </c>
      <c r="BX125" s="21" t="s">
        <v>5</v>
      </c>
      <c r="BY125" s="21" t="s">
        <v>5</v>
      </c>
      <c r="BZ125" s="21" t="s">
        <v>5</v>
      </c>
      <c r="CA125" s="21" t="s">
        <v>5</v>
      </c>
      <c r="CB125" s="21" t="s">
        <v>5</v>
      </c>
      <c r="CC125" s="21" t="s">
        <v>5</v>
      </c>
      <c r="CD125" s="21" t="s">
        <v>5</v>
      </c>
      <c r="CE125" s="21" t="s">
        <v>5</v>
      </c>
      <c r="CF125" s="21" t="s">
        <v>5</v>
      </c>
      <c r="CG125" s="21" t="s">
        <v>5</v>
      </c>
      <c r="CH125" s="21" t="s">
        <v>5</v>
      </c>
      <c r="CI125" s="21" t="s">
        <v>5</v>
      </c>
      <c r="CJ125" s="21" t="s">
        <v>5</v>
      </c>
      <c r="CK125" s="21" t="s">
        <v>5</v>
      </c>
      <c r="CL125" s="21" t="s">
        <v>5</v>
      </c>
      <c r="CM125" s="21" t="s">
        <v>5</v>
      </c>
      <c r="CN125" s="21" t="s">
        <v>5</v>
      </c>
      <c r="CO125" s="21" t="s">
        <v>5</v>
      </c>
      <c r="CP125" s="21" t="s">
        <v>5</v>
      </c>
      <c r="CQ125" s="21" t="s">
        <v>5</v>
      </c>
      <c r="CR125" s="21" t="s">
        <v>5</v>
      </c>
      <c r="CS125" s="21" t="s">
        <v>5</v>
      </c>
      <c r="CT125" s="21" t="s">
        <v>5</v>
      </c>
      <c r="CU125" s="21" t="s">
        <v>5</v>
      </c>
      <c r="CV125" s="21" t="s">
        <v>5</v>
      </c>
      <c r="CW125" s="21" t="s">
        <v>5</v>
      </c>
      <c r="CX125" s="21" t="s">
        <v>5</v>
      </c>
      <c r="CY125" s="21" t="s">
        <v>5</v>
      </c>
      <c r="CZ125" s="21" t="s">
        <v>5</v>
      </c>
      <c r="DA125" s="21" t="s">
        <v>5</v>
      </c>
      <c r="DB125" s="21" t="s">
        <v>5</v>
      </c>
      <c r="DC125" s="21" t="s">
        <v>5</v>
      </c>
      <c r="DD125" s="21" t="s">
        <v>5</v>
      </c>
      <c r="DE125" s="21" t="s">
        <v>5</v>
      </c>
      <c r="DF125" s="21" t="s">
        <v>5</v>
      </c>
      <c r="DG125" s="21" t="s">
        <v>5</v>
      </c>
      <c r="DH125" s="21" t="s">
        <v>5</v>
      </c>
      <c r="DI125" s="21" t="s">
        <v>5</v>
      </c>
      <c r="DJ125" s="21" t="s">
        <v>5</v>
      </c>
      <c r="DK125" s="21" t="s">
        <v>5</v>
      </c>
      <c r="DL125" s="21" t="s">
        <v>5</v>
      </c>
      <c r="DM125" s="21" t="s">
        <v>5</v>
      </c>
      <c r="DN125" s="21" t="s">
        <v>5</v>
      </c>
      <c r="DO125" s="21" t="s">
        <v>5</v>
      </c>
      <c r="DP125" s="21" t="s">
        <v>5</v>
      </c>
      <c r="DQ125" s="21" t="s">
        <v>5</v>
      </c>
      <c r="DR125" s="21" t="s">
        <v>5</v>
      </c>
      <c r="DS125" s="21" t="s">
        <v>5</v>
      </c>
      <c r="DT125" s="21" t="s">
        <v>5</v>
      </c>
      <c r="DU125" s="21" t="s">
        <v>5</v>
      </c>
      <c r="DV125" s="21" t="s">
        <v>5</v>
      </c>
      <c r="DW125" s="21" t="s">
        <v>5</v>
      </c>
      <c r="DX125" s="21" t="s">
        <v>5</v>
      </c>
      <c r="DY125" s="21" t="s">
        <v>5</v>
      </c>
      <c r="DZ125" s="21" t="s">
        <v>5</v>
      </c>
      <c r="EA125" s="21" t="s">
        <v>5</v>
      </c>
      <c r="EB125" s="21" t="s">
        <v>5</v>
      </c>
      <c r="EC125" s="21" t="s">
        <v>5</v>
      </c>
      <c r="ED125" s="21" t="s">
        <v>5</v>
      </c>
      <c r="EE125" s="21" t="s">
        <v>5</v>
      </c>
      <c r="EF125" s="21" t="s">
        <v>5</v>
      </c>
      <c r="EG125" s="21" t="s">
        <v>5</v>
      </c>
      <c r="EH125" s="21" t="s">
        <v>5</v>
      </c>
      <c r="EI125" s="21" t="s">
        <v>5</v>
      </c>
      <c r="EJ125" s="21" t="s">
        <v>5</v>
      </c>
      <c r="EK125" s="21" t="s">
        <v>5</v>
      </c>
      <c r="EL125" s="21" t="s">
        <v>5</v>
      </c>
      <c r="EM125" s="21" t="s">
        <v>5</v>
      </c>
      <c r="EN125" s="21" t="s">
        <v>5</v>
      </c>
      <c r="EO125" s="21" t="s">
        <v>5</v>
      </c>
      <c r="EP125" s="21" t="s">
        <v>5</v>
      </c>
      <c r="EQ125" s="21" t="s">
        <v>5</v>
      </c>
      <c r="ER125" s="21" t="s">
        <v>5</v>
      </c>
      <c r="ES125" s="21" t="s">
        <v>5</v>
      </c>
      <c r="ET125" s="21" t="s">
        <v>5</v>
      </c>
      <c r="EU125" s="21" t="s">
        <v>5</v>
      </c>
      <c r="EV125" s="21" t="s">
        <v>5</v>
      </c>
      <c r="EW125" s="21" t="s">
        <v>5</v>
      </c>
      <c r="EX125" s="21" t="s">
        <v>5</v>
      </c>
      <c r="EY125" s="21" t="s">
        <v>5</v>
      </c>
      <c r="EZ125" s="21" t="s">
        <v>5</v>
      </c>
      <c r="FA125" s="21" t="s">
        <v>5</v>
      </c>
      <c r="FB125" s="21" t="s">
        <v>5</v>
      </c>
      <c r="FC125" s="21" t="s">
        <v>5</v>
      </c>
      <c r="FD125" s="21" t="s">
        <v>5</v>
      </c>
      <c r="FE125" s="21" t="s">
        <v>5</v>
      </c>
      <c r="FF125" s="21" t="s">
        <v>5</v>
      </c>
      <c r="FG125" s="21" t="s">
        <v>5</v>
      </c>
      <c r="FH125" s="21" t="s">
        <v>5</v>
      </c>
      <c r="FI125" s="21" t="s">
        <v>5</v>
      </c>
      <c r="FJ125" s="21" t="s">
        <v>5</v>
      </c>
      <c r="FK125" s="21" t="s">
        <v>5</v>
      </c>
      <c r="FL125" s="21" t="s">
        <v>5</v>
      </c>
      <c r="FM125" s="21" t="s">
        <v>5</v>
      </c>
      <c r="FN125" s="21" t="s">
        <v>5</v>
      </c>
    </row>
    <row r="126" spans="1:170" s="14" customFormat="1" ht="20.25" customHeight="1" x14ac:dyDescent="0.15">
      <c r="A126" s="210"/>
      <c r="B126" s="195" t="s">
        <v>256</v>
      </c>
      <c r="C126" s="196"/>
      <c r="D126" s="21" t="s">
        <v>257</v>
      </c>
      <c r="E126" s="21" t="s">
        <v>257</v>
      </c>
      <c r="F126" s="21" t="s">
        <v>257</v>
      </c>
      <c r="G126" s="21" t="s">
        <v>258</v>
      </c>
      <c r="H126" s="21" t="s">
        <v>258</v>
      </c>
      <c r="I126" s="21" t="s">
        <v>257</v>
      </c>
      <c r="J126" s="21" t="s">
        <v>257</v>
      </c>
      <c r="K126" s="21" t="s">
        <v>257</v>
      </c>
      <c r="L126" s="21" t="s">
        <v>258</v>
      </c>
      <c r="M126" s="21" t="s">
        <v>257</v>
      </c>
      <c r="N126" s="21" t="s">
        <v>258</v>
      </c>
      <c r="O126" s="21" t="s">
        <v>257</v>
      </c>
      <c r="P126" s="21" t="s">
        <v>258</v>
      </c>
      <c r="Q126" s="21" t="s">
        <v>257</v>
      </c>
      <c r="R126" s="21" t="s">
        <v>257</v>
      </c>
      <c r="S126" s="21" t="s">
        <v>257</v>
      </c>
      <c r="T126" s="21" t="s">
        <v>304</v>
      </c>
      <c r="U126" s="21" t="s">
        <v>257</v>
      </c>
      <c r="V126" s="21" t="s">
        <v>257</v>
      </c>
      <c r="W126" s="21" t="s">
        <v>257</v>
      </c>
      <c r="X126" s="21" t="s">
        <v>257</v>
      </c>
      <c r="Y126" s="21" t="s">
        <v>257</v>
      </c>
      <c r="Z126" s="21" t="s">
        <v>257</v>
      </c>
      <c r="AA126" s="21" t="s">
        <v>258</v>
      </c>
      <c r="AB126" s="21" t="s">
        <v>257</v>
      </c>
      <c r="AC126" s="21" t="s">
        <v>257</v>
      </c>
      <c r="AD126" s="21" t="s">
        <v>257</v>
      </c>
      <c r="AE126" s="21" t="s">
        <v>257</v>
      </c>
      <c r="AF126" s="21" t="s">
        <v>257</v>
      </c>
      <c r="AG126" s="21" t="s">
        <v>257</v>
      </c>
      <c r="AH126" s="21" t="s">
        <v>301</v>
      </c>
      <c r="AI126" s="21" t="s">
        <v>258</v>
      </c>
      <c r="AJ126" s="21" t="s">
        <v>257</v>
      </c>
      <c r="AK126" s="21" t="s">
        <v>257</v>
      </c>
      <c r="AL126" s="21" t="s">
        <v>257</v>
      </c>
      <c r="AM126" s="21" t="s">
        <v>257</v>
      </c>
      <c r="AN126" s="21" t="s">
        <v>257</v>
      </c>
      <c r="AO126" s="21" t="s">
        <v>257</v>
      </c>
      <c r="AP126" s="21" t="s">
        <v>257</v>
      </c>
      <c r="AQ126" s="21" t="s">
        <v>257</v>
      </c>
      <c r="AR126" s="21" t="s">
        <v>257</v>
      </c>
      <c r="AS126" s="21" t="s">
        <v>257</v>
      </c>
      <c r="AT126" s="21" t="s">
        <v>258</v>
      </c>
      <c r="AU126" s="21" t="s">
        <v>257</v>
      </c>
      <c r="AV126" s="21" t="s">
        <v>257</v>
      </c>
      <c r="AW126" s="21" t="s">
        <v>257</v>
      </c>
      <c r="AX126" s="21" t="s">
        <v>257</v>
      </c>
      <c r="AY126" s="21" t="s">
        <v>257</v>
      </c>
      <c r="AZ126" s="21" t="s">
        <v>257</v>
      </c>
      <c r="BA126" s="21" t="s">
        <v>257</v>
      </c>
      <c r="BB126" s="21" t="s">
        <v>257</v>
      </c>
      <c r="BC126" s="21" t="s">
        <v>257</v>
      </c>
      <c r="BD126" s="21" t="s">
        <v>258</v>
      </c>
      <c r="BE126" s="21" t="s">
        <v>257</v>
      </c>
      <c r="BF126" s="21" t="s">
        <v>257</v>
      </c>
      <c r="BG126" s="21" t="s">
        <v>257</v>
      </c>
      <c r="BH126" s="21" t="s">
        <v>257</v>
      </c>
      <c r="BI126" s="21" t="s">
        <v>257</v>
      </c>
      <c r="BJ126" s="21" t="s">
        <v>257</v>
      </c>
      <c r="BK126" s="21" t="s">
        <v>257</v>
      </c>
      <c r="BL126" s="21" t="s">
        <v>257</v>
      </c>
      <c r="BM126" s="21" t="s">
        <v>257</v>
      </c>
      <c r="BN126" s="21" t="s">
        <v>257</v>
      </c>
      <c r="BO126" s="21" t="s">
        <v>257</v>
      </c>
      <c r="BP126" s="21" t="s">
        <v>257</v>
      </c>
      <c r="BQ126" s="21" t="s">
        <v>257</v>
      </c>
      <c r="BR126" s="21" t="s">
        <v>257</v>
      </c>
      <c r="BS126" s="21" t="s">
        <v>301</v>
      </c>
      <c r="BT126" s="21" t="s">
        <v>257</v>
      </c>
      <c r="BU126" s="21" t="s">
        <v>257</v>
      </c>
      <c r="BV126" s="21" t="s">
        <v>257</v>
      </c>
      <c r="BW126" s="21" t="s">
        <v>257</v>
      </c>
      <c r="BX126" s="21" t="s">
        <v>257</v>
      </c>
      <c r="BY126" s="21" t="s">
        <v>257</v>
      </c>
      <c r="BZ126" s="21" t="s">
        <v>257</v>
      </c>
      <c r="CA126" s="21" t="s">
        <v>257</v>
      </c>
      <c r="CB126" s="21" t="s">
        <v>257</v>
      </c>
      <c r="CC126" s="21" t="s">
        <v>258</v>
      </c>
      <c r="CD126" s="21" t="s">
        <v>257</v>
      </c>
      <c r="CE126" s="21" t="s">
        <v>257</v>
      </c>
      <c r="CF126" s="21" t="s">
        <v>258</v>
      </c>
      <c r="CG126" s="21" t="s">
        <v>258</v>
      </c>
      <c r="CH126" s="21" t="s">
        <v>258</v>
      </c>
      <c r="CI126" s="21" t="s">
        <v>257</v>
      </c>
      <c r="CJ126" s="21" t="s">
        <v>258</v>
      </c>
      <c r="CK126" s="21" t="s">
        <v>258</v>
      </c>
      <c r="CL126" s="21" t="s">
        <v>258</v>
      </c>
      <c r="CM126" s="21" t="s">
        <v>258</v>
      </c>
      <c r="CN126" s="21" t="s">
        <v>257</v>
      </c>
      <c r="CO126" s="21" t="s">
        <v>257</v>
      </c>
      <c r="CP126" s="21" t="s">
        <v>258</v>
      </c>
      <c r="CQ126" s="21" t="s">
        <v>257</v>
      </c>
      <c r="CR126" s="21" t="s">
        <v>258</v>
      </c>
      <c r="CS126" s="21" t="s">
        <v>257</v>
      </c>
      <c r="CT126" s="21" t="s">
        <v>257</v>
      </c>
      <c r="CU126" s="21" t="s">
        <v>257</v>
      </c>
      <c r="CV126" s="21" t="s">
        <v>257</v>
      </c>
      <c r="CW126" s="21" t="s">
        <v>258</v>
      </c>
      <c r="CX126" s="21" t="s">
        <v>257</v>
      </c>
      <c r="CY126" s="21" t="s">
        <v>257</v>
      </c>
      <c r="CZ126" s="21" t="s">
        <v>257</v>
      </c>
      <c r="DA126" s="21" t="s">
        <v>257</v>
      </c>
      <c r="DB126" s="21" t="s">
        <v>258</v>
      </c>
      <c r="DC126" s="21" t="s">
        <v>258</v>
      </c>
      <c r="DD126" s="21" t="s">
        <v>257</v>
      </c>
      <c r="DE126" s="21" t="s">
        <v>257</v>
      </c>
      <c r="DF126" s="21" t="s">
        <v>257</v>
      </c>
      <c r="DG126" s="21" t="s">
        <v>257</v>
      </c>
      <c r="DH126" s="21" t="s">
        <v>257</v>
      </c>
      <c r="DI126" s="21" t="s">
        <v>257</v>
      </c>
      <c r="DJ126" s="21" t="s">
        <v>258</v>
      </c>
      <c r="DK126" s="21" t="s">
        <v>258</v>
      </c>
      <c r="DL126" s="21" t="s">
        <v>258</v>
      </c>
      <c r="DM126" s="21" t="s">
        <v>258</v>
      </c>
      <c r="DN126" s="21" t="s">
        <v>258</v>
      </c>
      <c r="DO126" s="21" t="s">
        <v>258</v>
      </c>
      <c r="DP126" s="21" t="s">
        <v>258</v>
      </c>
      <c r="DQ126" s="21" t="s">
        <v>257</v>
      </c>
      <c r="DR126" s="21" t="s">
        <v>257</v>
      </c>
      <c r="DS126" s="21" t="s">
        <v>257</v>
      </c>
      <c r="DT126" s="21" t="s">
        <v>258</v>
      </c>
      <c r="DU126" s="21" t="s">
        <v>257</v>
      </c>
      <c r="DV126" s="21" t="s">
        <v>258</v>
      </c>
      <c r="DW126" s="21" t="s">
        <v>257</v>
      </c>
      <c r="DX126" s="21" t="s">
        <v>258</v>
      </c>
      <c r="DY126" s="21" t="s">
        <v>257</v>
      </c>
      <c r="DZ126" s="21" t="s">
        <v>257</v>
      </c>
      <c r="EA126" s="21" t="s">
        <v>258</v>
      </c>
      <c r="EB126" s="21" t="s">
        <v>257</v>
      </c>
      <c r="EC126" s="21" t="s">
        <v>258</v>
      </c>
      <c r="ED126" s="21" t="s">
        <v>258</v>
      </c>
      <c r="EE126" s="21" t="s">
        <v>258</v>
      </c>
      <c r="EF126" s="21" t="s">
        <v>258</v>
      </c>
      <c r="EG126" s="21" t="s">
        <v>258</v>
      </c>
      <c r="EH126" s="21" t="s">
        <v>258</v>
      </c>
      <c r="EI126" s="21" t="s">
        <v>258</v>
      </c>
      <c r="EJ126" s="21" t="s">
        <v>258</v>
      </c>
      <c r="EK126" s="21" t="s">
        <v>258</v>
      </c>
      <c r="EL126" s="21" t="s">
        <v>257</v>
      </c>
      <c r="EM126" s="21" t="s">
        <v>257</v>
      </c>
      <c r="EN126" s="21" t="s">
        <v>258</v>
      </c>
      <c r="EO126" s="21" t="s">
        <v>258</v>
      </c>
      <c r="EP126" s="21" t="s">
        <v>258</v>
      </c>
      <c r="EQ126" s="21" t="s">
        <v>258</v>
      </c>
      <c r="ER126" s="21" t="s">
        <v>257</v>
      </c>
      <c r="ES126" s="21" t="s">
        <v>257</v>
      </c>
      <c r="ET126" s="21" t="s">
        <v>258</v>
      </c>
      <c r="EU126" s="21" t="s">
        <v>258</v>
      </c>
      <c r="EV126" s="21" t="s">
        <v>258</v>
      </c>
      <c r="EW126" s="21" t="s">
        <v>258</v>
      </c>
      <c r="EX126" s="21" t="s">
        <v>258</v>
      </c>
      <c r="EY126" s="21" t="s">
        <v>258</v>
      </c>
      <c r="EZ126" s="21" t="s">
        <v>257</v>
      </c>
      <c r="FA126" s="21" t="s">
        <v>257</v>
      </c>
      <c r="FB126" s="21" t="s">
        <v>257</v>
      </c>
      <c r="FC126" s="21" t="s">
        <v>258</v>
      </c>
      <c r="FD126" s="21" t="s">
        <v>258</v>
      </c>
      <c r="FE126" s="21" t="s">
        <v>258</v>
      </c>
      <c r="FF126" s="21" t="s">
        <v>257</v>
      </c>
      <c r="FG126" s="21" t="s">
        <v>258</v>
      </c>
      <c r="FH126" s="21" t="s">
        <v>257</v>
      </c>
      <c r="FI126" s="21" t="s">
        <v>257</v>
      </c>
      <c r="FJ126" s="21" t="s">
        <v>258</v>
      </c>
      <c r="FK126" s="21" t="s">
        <v>258</v>
      </c>
      <c r="FL126" s="21" t="s">
        <v>258</v>
      </c>
      <c r="FM126" s="21" t="s">
        <v>257</v>
      </c>
      <c r="FN126" s="21" t="s">
        <v>258</v>
      </c>
    </row>
    <row r="127" spans="1:170" ht="14.25" x14ac:dyDescent="0.15">
      <c r="A127" s="210"/>
      <c r="B127" s="214" t="s">
        <v>128</v>
      </c>
      <c r="C127" s="215"/>
      <c r="D127" s="17">
        <v>0</v>
      </c>
      <c r="E127" s="17">
        <v>0</v>
      </c>
      <c r="F127" s="19">
        <v>0</v>
      </c>
      <c r="G127" s="19">
        <v>0</v>
      </c>
      <c r="H127" s="19">
        <v>0</v>
      </c>
      <c r="I127" s="19">
        <v>1</v>
      </c>
      <c r="J127" s="19">
        <v>0</v>
      </c>
      <c r="K127" s="19">
        <v>0</v>
      </c>
      <c r="L127" s="19">
        <v>0</v>
      </c>
      <c r="M127" s="19">
        <v>0</v>
      </c>
      <c r="N127" s="19">
        <v>0</v>
      </c>
      <c r="O127" s="19">
        <v>0</v>
      </c>
      <c r="P127" s="19">
        <v>0</v>
      </c>
      <c r="Q127" s="19">
        <v>0</v>
      </c>
      <c r="R127" s="19">
        <v>0</v>
      </c>
      <c r="S127" s="19">
        <v>0</v>
      </c>
      <c r="T127" s="19">
        <v>0</v>
      </c>
      <c r="U127" s="19">
        <v>0</v>
      </c>
      <c r="V127" s="19">
        <v>0</v>
      </c>
      <c r="W127" s="19">
        <v>0</v>
      </c>
      <c r="X127" s="19">
        <v>1</v>
      </c>
      <c r="Y127" s="19">
        <v>0</v>
      </c>
      <c r="Z127" s="19">
        <v>0</v>
      </c>
      <c r="AA127" s="19">
        <v>0</v>
      </c>
      <c r="AB127" s="19">
        <v>0</v>
      </c>
      <c r="AC127" s="19">
        <v>0</v>
      </c>
      <c r="AD127" s="19">
        <v>0</v>
      </c>
      <c r="AE127" s="19">
        <v>0</v>
      </c>
      <c r="AF127" s="19">
        <v>0</v>
      </c>
      <c r="AG127" s="19">
        <v>0</v>
      </c>
      <c r="AH127" s="19">
        <v>0</v>
      </c>
      <c r="AI127" s="19">
        <v>0</v>
      </c>
      <c r="AJ127" s="19">
        <v>0</v>
      </c>
      <c r="AK127" s="19">
        <v>0</v>
      </c>
      <c r="AL127" s="19">
        <v>0</v>
      </c>
      <c r="AM127" s="19">
        <v>0</v>
      </c>
      <c r="AN127" s="19">
        <v>0</v>
      </c>
      <c r="AO127" s="19">
        <v>0</v>
      </c>
      <c r="AP127" s="19">
        <v>0</v>
      </c>
      <c r="AQ127" s="19">
        <v>0</v>
      </c>
      <c r="AR127" s="19">
        <v>0</v>
      </c>
      <c r="AS127" s="19">
        <v>0</v>
      </c>
      <c r="AT127" s="19">
        <v>0</v>
      </c>
      <c r="AU127" s="19">
        <v>0</v>
      </c>
      <c r="AV127" s="19">
        <v>1</v>
      </c>
      <c r="AW127" s="19">
        <v>0</v>
      </c>
      <c r="AX127" s="19">
        <v>0</v>
      </c>
      <c r="AY127" s="19">
        <v>0</v>
      </c>
      <c r="AZ127" s="19">
        <v>0</v>
      </c>
      <c r="BA127" s="19">
        <v>0</v>
      </c>
      <c r="BB127" s="19">
        <v>0</v>
      </c>
      <c r="BC127" s="19">
        <v>0</v>
      </c>
      <c r="BD127" s="19">
        <v>0</v>
      </c>
      <c r="BE127" s="19">
        <v>0</v>
      </c>
      <c r="BF127" s="19">
        <v>0</v>
      </c>
      <c r="BG127" s="19">
        <v>0</v>
      </c>
      <c r="BH127" s="19">
        <v>0</v>
      </c>
      <c r="BI127" s="19">
        <v>0</v>
      </c>
      <c r="BJ127" s="19">
        <v>0</v>
      </c>
      <c r="BK127" s="19">
        <v>0</v>
      </c>
      <c r="BL127" s="19">
        <v>0</v>
      </c>
      <c r="BM127" s="19">
        <v>0</v>
      </c>
      <c r="BN127" s="19">
        <v>0</v>
      </c>
      <c r="BO127" s="19">
        <v>0</v>
      </c>
      <c r="BP127" s="19">
        <v>0</v>
      </c>
      <c r="BQ127" s="19">
        <v>0</v>
      </c>
      <c r="BR127" s="19">
        <v>0</v>
      </c>
      <c r="BS127" s="19">
        <v>0</v>
      </c>
      <c r="BT127" s="19">
        <v>0</v>
      </c>
      <c r="BU127" s="19">
        <v>0</v>
      </c>
      <c r="BV127" s="19">
        <v>1</v>
      </c>
      <c r="BW127" s="19">
        <v>0</v>
      </c>
      <c r="BX127" s="19">
        <v>0</v>
      </c>
      <c r="BY127" s="19">
        <v>0</v>
      </c>
      <c r="BZ127" s="19">
        <v>0</v>
      </c>
      <c r="CA127" s="19">
        <v>0</v>
      </c>
      <c r="CB127" s="19">
        <v>0</v>
      </c>
      <c r="CC127" s="19">
        <v>0</v>
      </c>
      <c r="CD127" s="19">
        <v>0</v>
      </c>
      <c r="CE127" s="19">
        <v>0</v>
      </c>
      <c r="CF127" s="19">
        <v>0</v>
      </c>
      <c r="CG127" s="19">
        <v>0</v>
      </c>
      <c r="CH127" s="19">
        <v>0</v>
      </c>
      <c r="CI127" s="19">
        <v>0</v>
      </c>
      <c r="CJ127" s="19">
        <v>0</v>
      </c>
      <c r="CK127" s="19">
        <v>0</v>
      </c>
      <c r="CL127" s="19">
        <v>0</v>
      </c>
      <c r="CM127" s="19">
        <v>0</v>
      </c>
      <c r="CN127" s="19">
        <v>0</v>
      </c>
      <c r="CO127" s="19">
        <v>0</v>
      </c>
      <c r="CP127" s="19">
        <v>0</v>
      </c>
      <c r="CQ127" s="19">
        <v>0</v>
      </c>
      <c r="CR127" s="19">
        <v>0</v>
      </c>
      <c r="CS127" s="19">
        <v>0</v>
      </c>
      <c r="CT127" s="19">
        <v>0</v>
      </c>
      <c r="CU127" s="19">
        <v>0</v>
      </c>
      <c r="CV127" s="19">
        <v>0</v>
      </c>
      <c r="CW127" s="19">
        <v>0</v>
      </c>
      <c r="CX127" s="19">
        <v>0</v>
      </c>
      <c r="CY127" s="19">
        <v>0</v>
      </c>
      <c r="CZ127" s="19">
        <v>0</v>
      </c>
      <c r="DA127" s="19">
        <v>0</v>
      </c>
      <c r="DB127" s="19">
        <v>0</v>
      </c>
      <c r="DC127" s="19">
        <v>0</v>
      </c>
      <c r="DD127" s="19">
        <v>0</v>
      </c>
      <c r="DE127" s="19">
        <v>0</v>
      </c>
      <c r="DF127" s="19">
        <v>0</v>
      </c>
      <c r="DG127" s="19">
        <v>0</v>
      </c>
      <c r="DH127" s="19">
        <v>0</v>
      </c>
      <c r="DI127" s="19">
        <v>0</v>
      </c>
      <c r="DJ127" s="19">
        <v>0</v>
      </c>
      <c r="DK127" s="19">
        <v>0</v>
      </c>
      <c r="DL127" s="19">
        <v>0</v>
      </c>
      <c r="DM127" s="19">
        <v>0</v>
      </c>
      <c r="DN127" s="19">
        <v>0</v>
      </c>
      <c r="DO127" s="19">
        <v>0</v>
      </c>
      <c r="DP127" s="19">
        <v>0</v>
      </c>
      <c r="DQ127" s="19">
        <v>0</v>
      </c>
      <c r="DR127" s="19">
        <v>0</v>
      </c>
      <c r="DS127" s="19">
        <v>0</v>
      </c>
      <c r="DT127" s="19">
        <v>0</v>
      </c>
      <c r="DU127" s="19">
        <v>0</v>
      </c>
      <c r="DV127" s="19">
        <v>0</v>
      </c>
      <c r="DW127" s="19">
        <v>0</v>
      </c>
      <c r="DX127" s="19">
        <v>0</v>
      </c>
      <c r="DY127" s="19">
        <v>0</v>
      </c>
      <c r="DZ127" s="19">
        <v>0</v>
      </c>
      <c r="EA127" s="19">
        <v>0</v>
      </c>
      <c r="EB127" s="19">
        <v>0</v>
      </c>
      <c r="EC127" s="19">
        <v>0</v>
      </c>
      <c r="ED127" s="19">
        <v>0</v>
      </c>
      <c r="EE127" s="19">
        <v>0</v>
      </c>
      <c r="EF127" s="19">
        <v>0</v>
      </c>
      <c r="EG127" s="19">
        <v>0</v>
      </c>
      <c r="EH127" s="19">
        <v>0</v>
      </c>
      <c r="EI127" s="19">
        <v>0</v>
      </c>
      <c r="EJ127" s="19">
        <v>0</v>
      </c>
      <c r="EK127" s="19">
        <v>0</v>
      </c>
      <c r="EL127" s="19">
        <v>0</v>
      </c>
      <c r="EM127" s="19">
        <v>0</v>
      </c>
      <c r="EN127" s="19">
        <v>0</v>
      </c>
      <c r="EO127" s="19">
        <v>0</v>
      </c>
      <c r="EP127" s="19">
        <v>0</v>
      </c>
      <c r="EQ127" s="19">
        <v>0</v>
      </c>
      <c r="ER127" s="19">
        <v>0</v>
      </c>
      <c r="ES127" s="19">
        <v>0</v>
      </c>
      <c r="ET127" s="19">
        <v>0</v>
      </c>
      <c r="EU127" s="19">
        <v>0</v>
      </c>
      <c r="EV127" s="19">
        <v>0</v>
      </c>
      <c r="EW127" s="19">
        <v>0</v>
      </c>
      <c r="EX127" s="19">
        <v>0</v>
      </c>
      <c r="EY127" s="19">
        <v>0</v>
      </c>
      <c r="EZ127" s="19">
        <v>0</v>
      </c>
      <c r="FA127" s="19">
        <v>0</v>
      </c>
      <c r="FB127" s="19">
        <v>0</v>
      </c>
      <c r="FC127" s="19">
        <v>0</v>
      </c>
      <c r="FD127" s="19">
        <v>0</v>
      </c>
      <c r="FE127" s="19">
        <v>0</v>
      </c>
      <c r="FF127" s="19">
        <v>0</v>
      </c>
      <c r="FG127" s="19">
        <v>0</v>
      </c>
      <c r="FH127" s="19">
        <v>0</v>
      </c>
      <c r="FI127" s="19">
        <v>0</v>
      </c>
      <c r="FJ127" s="19">
        <v>0</v>
      </c>
      <c r="FK127" s="19">
        <v>0</v>
      </c>
      <c r="FL127" s="19">
        <v>0</v>
      </c>
      <c r="FM127" s="19">
        <v>0</v>
      </c>
      <c r="FN127" s="19">
        <v>0</v>
      </c>
    </row>
    <row r="128" spans="1:170" ht="31.5" customHeight="1" x14ac:dyDescent="0.15">
      <c r="A128" s="210"/>
      <c r="B128" s="214" t="s">
        <v>129</v>
      </c>
      <c r="C128" s="215"/>
      <c r="D128" s="17">
        <v>0</v>
      </c>
      <c r="E128" s="17">
        <v>0</v>
      </c>
      <c r="F128" s="19">
        <v>0</v>
      </c>
      <c r="G128" s="19">
        <v>0</v>
      </c>
      <c r="H128" s="19">
        <v>0</v>
      </c>
      <c r="I128" s="19">
        <v>0</v>
      </c>
      <c r="J128" s="19">
        <v>0</v>
      </c>
      <c r="K128" s="19">
        <v>0</v>
      </c>
      <c r="L128" s="19">
        <v>0</v>
      </c>
      <c r="M128" s="19">
        <v>0</v>
      </c>
      <c r="N128" s="19">
        <v>0</v>
      </c>
      <c r="O128" s="19">
        <v>0</v>
      </c>
      <c r="P128" s="19">
        <v>0</v>
      </c>
      <c r="Q128" s="19">
        <v>0</v>
      </c>
      <c r="R128" s="19">
        <v>0</v>
      </c>
      <c r="S128" s="19">
        <v>0</v>
      </c>
      <c r="T128" s="19">
        <v>0</v>
      </c>
      <c r="U128" s="19">
        <v>0</v>
      </c>
      <c r="V128" s="19">
        <v>0</v>
      </c>
      <c r="W128" s="19">
        <v>0</v>
      </c>
      <c r="X128" s="19">
        <v>0</v>
      </c>
      <c r="Y128" s="19">
        <v>0</v>
      </c>
      <c r="Z128" s="19">
        <v>0</v>
      </c>
      <c r="AA128" s="19">
        <v>0</v>
      </c>
      <c r="AB128" s="19">
        <v>0</v>
      </c>
      <c r="AC128" s="19">
        <v>0</v>
      </c>
      <c r="AD128" s="19">
        <v>0</v>
      </c>
      <c r="AE128" s="19">
        <v>0</v>
      </c>
      <c r="AF128" s="19">
        <v>0</v>
      </c>
      <c r="AG128" s="19">
        <v>0</v>
      </c>
      <c r="AH128" s="19">
        <v>0</v>
      </c>
      <c r="AI128" s="19">
        <v>0</v>
      </c>
      <c r="AJ128" s="19">
        <v>0</v>
      </c>
      <c r="AK128" s="19">
        <v>0</v>
      </c>
      <c r="AL128" s="19">
        <v>0</v>
      </c>
      <c r="AM128" s="19">
        <v>0</v>
      </c>
      <c r="AN128" s="19">
        <v>0</v>
      </c>
      <c r="AO128" s="19">
        <v>0</v>
      </c>
      <c r="AP128" s="19">
        <v>0</v>
      </c>
      <c r="AQ128" s="19">
        <v>0</v>
      </c>
      <c r="AR128" s="19">
        <v>0</v>
      </c>
      <c r="AS128" s="19">
        <v>0</v>
      </c>
      <c r="AT128" s="19">
        <v>0</v>
      </c>
      <c r="AU128" s="19">
        <v>0</v>
      </c>
      <c r="AV128" s="19">
        <v>0</v>
      </c>
      <c r="AW128" s="19">
        <v>0</v>
      </c>
      <c r="AX128" s="19">
        <v>0</v>
      </c>
      <c r="AY128" s="19">
        <v>0</v>
      </c>
      <c r="AZ128" s="19">
        <v>0</v>
      </c>
      <c r="BA128" s="19">
        <v>0</v>
      </c>
      <c r="BB128" s="19">
        <v>0</v>
      </c>
      <c r="BC128" s="19">
        <v>0</v>
      </c>
      <c r="BD128" s="19">
        <v>0</v>
      </c>
      <c r="BE128" s="19">
        <v>0</v>
      </c>
      <c r="BF128" s="19">
        <v>0</v>
      </c>
      <c r="BG128" s="19">
        <v>0</v>
      </c>
      <c r="BH128" s="19">
        <v>0</v>
      </c>
      <c r="BI128" s="19">
        <v>1</v>
      </c>
      <c r="BJ128" s="19">
        <v>0</v>
      </c>
      <c r="BK128" s="19">
        <v>0</v>
      </c>
      <c r="BL128" s="19">
        <v>0</v>
      </c>
      <c r="BM128" s="19">
        <v>0</v>
      </c>
      <c r="BN128" s="19">
        <v>0</v>
      </c>
      <c r="BO128" s="19">
        <v>0</v>
      </c>
      <c r="BP128" s="19">
        <v>0</v>
      </c>
      <c r="BQ128" s="19">
        <v>0</v>
      </c>
      <c r="BR128" s="19">
        <v>0</v>
      </c>
      <c r="BS128" s="19">
        <v>0</v>
      </c>
      <c r="BT128" s="19">
        <v>0</v>
      </c>
      <c r="BU128" s="19">
        <v>0</v>
      </c>
      <c r="BV128" s="19">
        <v>1</v>
      </c>
      <c r="BW128" s="19">
        <v>1</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0</v>
      </c>
      <c r="DM128" s="19">
        <v>0</v>
      </c>
      <c r="DN128" s="19">
        <v>0</v>
      </c>
      <c r="DO128" s="19">
        <v>0</v>
      </c>
      <c r="DP128" s="19">
        <v>0</v>
      </c>
      <c r="DQ128" s="19">
        <v>0</v>
      </c>
      <c r="DR128" s="19">
        <v>0</v>
      </c>
      <c r="DS128" s="19">
        <v>0</v>
      </c>
      <c r="DT128" s="19">
        <v>0</v>
      </c>
      <c r="DU128" s="19">
        <v>0</v>
      </c>
      <c r="DV128" s="19">
        <v>0</v>
      </c>
      <c r="DW128" s="19">
        <v>0</v>
      </c>
      <c r="DX128" s="19">
        <v>0</v>
      </c>
      <c r="DY128" s="19">
        <v>0</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19">
        <v>0</v>
      </c>
      <c r="EO128" s="19">
        <v>0</v>
      </c>
      <c r="EP128" s="19">
        <v>0</v>
      </c>
      <c r="EQ128" s="19">
        <v>0</v>
      </c>
      <c r="ER128" s="19">
        <v>0</v>
      </c>
      <c r="ES128" s="19">
        <v>0</v>
      </c>
      <c r="ET128" s="19">
        <v>0</v>
      </c>
      <c r="EU128" s="19">
        <v>0</v>
      </c>
      <c r="EV128" s="19">
        <v>0</v>
      </c>
      <c r="EW128" s="19">
        <v>0</v>
      </c>
      <c r="EX128" s="19">
        <v>0</v>
      </c>
      <c r="EY128" s="19">
        <v>0</v>
      </c>
      <c r="EZ128" s="19">
        <v>0</v>
      </c>
      <c r="FA128" s="19">
        <v>0</v>
      </c>
      <c r="FB128" s="19">
        <v>0</v>
      </c>
      <c r="FC128" s="19">
        <v>0</v>
      </c>
      <c r="FD128" s="19">
        <v>0</v>
      </c>
      <c r="FE128" s="19">
        <v>0</v>
      </c>
      <c r="FF128" s="19">
        <v>0</v>
      </c>
      <c r="FG128" s="19">
        <v>0</v>
      </c>
      <c r="FH128" s="19">
        <v>0</v>
      </c>
      <c r="FI128" s="19">
        <v>0</v>
      </c>
      <c r="FJ128" s="19">
        <v>0</v>
      </c>
      <c r="FK128" s="19">
        <v>0</v>
      </c>
      <c r="FL128" s="19">
        <v>0</v>
      </c>
      <c r="FM128" s="19">
        <v>0</v>
      </c>
      <c r="FN128" s="19">
        <v>0</v>
      </c>
    </row>
    <row r="129" spans="1:170" ht="30.75" customHeight="1" x14ac:dyDescent="0.15">
      <c r="A129" s="210"/>
      <c r="B129" s="214" t="s">
        <v>130</v>
      </c>
      <c r="C129" s="215"/>
      <c r="D129" s="17">
        <v>0</v>
      </c>
      <c r="E129" s="17">
        <v>0</v>
      </c>
      <c r="F129" s="19">
        <v>0</v>
      </c>
      <c r="G129" s="19">
        <v>0</v>
      </c>
      <c r="H129" s="19">
        <v>0</v>
      </c>
      <c r="I129" s="19">
        <v>1</v>
      </c>
      <c r="J129" s="19">
        <v>0</v>
      </c>
      <c r="K129" s="19">
        <v>0</v>
      </c>
      <c r="L129" s="19">
        <v>0</v>
      </c>
      <c r="M129" s="19">
        <v>0</v>
      </c>
      <c r="N129" s="19">
        <v>0</v>
      </c>
      <c r="O129" s="19">
        <v>0</v>
      </c>
      <c r="P129" s="19">
        <v>0</v>
      </c>
      <c r="Q129" s="19">
        <v>0</v>
      </c>
      <c r="R129" s="19">
        <v>0</v>
      </c>
      <c r="S129" s="19">
        <v>0</v>
      </c>
      <c r="T129" s="19">
        <v>0</v>
      </c>
      <c r="U129" s="19">
        <v>0</v>
      </c>
      <c r="V129" s="19">
        <v>0</v>
      </c>
      <c r="W129" s="19">
        <v>0</v>
      </c>
      <c r="X129" s="19">
        <v>0</v>
      </c>
      <c r="Y129" s="19">
        <v>0</v>
      </c>
      <c r="Z129" s="19">
        <v>0</v>
      </c>
      <c r="AA129" s="19">
        <v>0</v>
      </c>
      <c r="AB129" s="19">
        <v>0</v>
      </c>
      <c r="AC129" s="19">
        <v>0</v>
      </c>
      <c r="AD129" s="19">
        <v>0</v>
      </c>
      <c r="AE129" s="19">
        <v>0</v>
      </c>
      <c r="AF129" s="19">
        <v>0</v>
      </c>
      <c r="AG129" s="19">
        <v>0</v>
      </c>
      <c r="AH129" s="19">
        <v>0</v>
      </c>
      <c r="AI129" s="19">
        <v>0</v>
      </c>
      <c r="AJ129" s="19">
        <v>0</v>
      </c>
      <c r="AK129" s="19">
        <v>0</v>
      </c>
      <c r="AL129" s="19">
        <v>0</v>
      </c>
      <c r="AM129" s="19">
        <v>0</v>
      </c>
      <c r="AN129" s="19">
        <v>0</v>
      </c>
      <c r="AO129" s="19">
        <v>0</v>
      </c>
      <c r="AP129" s="19">
        <v>0</v>
      </c>
      <c r="AQ129" s="19">
        <v>0</v>
      </c>
      <c r="AR129" s="19">
        <v>0</v>
      </c>
      <c r="AS129" s="19">
        <v>0</v>
      </c>
      <c r="AT129" s="19">
        <v>0</v>
      </c>
      <c r="AU129" s="19">
        <v>0</v>
      </c>
      <c r="AV129" s="19">
        <v>0</v>
      </c>
      <c r="AW129" s="19">
        <v>0</v>
      </c>
      <c r="AX129" s="19">
        <v>0</v>
      </c>
      <c r="AY129" s="19">
        <v>0</v>
      </c>
      <c r="AZ129" s="19">
        <v>0</v>
      </c>
      <c r="BA129" s="19">
        <v>0</v>
      </c>
      <c r="BB129" s="19">
        <v>0</v>
      </c>
      <c r="BC129" s="19">
        <v>0</v>
      </c>
      <c r="BD129" s="19">
        <v>0</v>
      </c>
      <c r="BE129" s="19">
        <v>0</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0</v>
      </c>
      <c r="CT129" s="19">
        <v>0</v>
      </c>
      <c r="CU129" s="19">
        <v>0</v>
      </c>
      <c r="CV129" s="19">
        <v>0</v>
      </c>
      <c r="CW129" s="19">
        <v>0</v>
      </c>
      <c r="CX129" s="19">
        <v>0</v>
      </c>
      <c r="CY129" s="19">
        <v>0</v>
      </c>
      <c r="CZ129" s="19">
        <v>0</v>
      </c>
      <c r="DA129" s="19">
        <v>0</v>
      </c>
      <c r="DB129" s="19">
        <v>0</v>
      </c>
      <c r="DC129" s="19">
        <v>0</v>
      </c>
      <c r="DD129" s="19">
        <v>0</v>
      </c>
      <c r="DE129" s="19">
        <v>0</v>
      </c>
      <c r="DF129" s="19">
        <v>0</v>
      </c>
      <c r="DG129" s="19">
        <v>0</v>
      </c>
      <c r="DH129" s="19">
        <v>0</v>
      </c>
      <c r="DI129" s="19">
        <v>0</v>
      </c>
      <c r="DJ129" s="19">
        <v>0</v>
      </c>
      <c r="DK129" s="19">
        <v>0</v>
      </c>
      <c r="DL129" s="19">
        <v>0</v>
      </c>
      <c r="DM129" s="19">
        <v>0</v>
      </c>
      <c r="DN129" s="19">
        <v>0</v>
      </c>
      <c r="DO129" s="19">
        <v>0</v>
      </c>
      <c r="DP129" s="19">
        <v>0</v>
      </c>
      <c r="DQ129" s="19">
        <v>0</v>
      </c>
      <c r="DR129" s="19">
        <v>0</v>
      </c>
      <c r="DS129" s="19">
        <v>0</v>
      </c>
      <c r="DT129" s="19">
        <v>0</v>
      </c>
      <c r="DU129" s="19">
        <v>0</v>
      </c>
      <c r="DV129" s="19">
        <v>0</v>
      </c>
      <c r="DW129" s="19">
        <v>0</v>
      </c>
      <c r="DX129" s="19">
        <v>0</v>
      </c>
      <c r="DY129" s="19">
        <v>0</v>
      </c>
      <c r="DZ129" s="19">
        <v>0</v>
      </c>
      <c r="EA129" s="19">
        <v>0</v>
      </c>
      <c r="EB129" s="19">
        <v>0</v>
      </c>
      <c r="EC129" s="19">
        <v>0</v>
      </c>
      <c r="ED129" s="19">
        <v>0</v>
      </c>
      <c r="EE129" s="19">
        <v>0</v>
      </c>
      <c r="EF129" s="19">
        <v>0</v>
      </c>
      <c r="EG129" s="19">
        <v>0</v>
      </c>
      <c r="EH129" s="19">
        <v>0</v>
      </c>
      <c r="EI129" s="19">
        <v>0</v>
      </c>
      <c r="EJ129" s="19">
        <v>0</v>
      </c>
      <c r="EK129" s="19">
        <v>0</v>
      </c>
      <c r="EL129" s="19">
        <v>0</v>
      </c>
      <c r="EM129" s="19">
        <v>0</v>
      </c>
      <c r="EN129" s="19">
        <v>0</v>
      </c>
      <c r="EO129" s="19">
        <v>0</v>
      </c>
      <c r="EP129" s="19">
        <v>0</v>
      </c>
      <c r="EQ129" s="19">
        <v>0</v>
      </c>
      <c r="ER129" s="19">
        <v>0</v>
      </c>
      <c r="ES129" s="19">
        <v>0</v>
      </c>
      <c r="ET129" s="19">
        <v>0</v>
      </c>
      <c r="EU129" s="19">
        <v>0</v>
      </c>
      <c r="EV129" s="19">
        <v>0</v>
      </c>
      <c r="EW129" s="19">
        <v>0</v>
      </c>
      <c r="EX129" s="19">
        <v>0</v>
      </c>
      <c r="EY129" s="19">
        <v>0</v>
      </c>
      <c r="EZ129" s="19">
        <v>0</v>
      </c>
      <c r="FA129" s="19">
        <v>0</v>
      </c>
      <c r="FB129" s="19">
        <v>0</v>
      </c>
      <c r="FC129" s="19">
        <v>0</v>
      </c>
      <c r="FD129" s="19">
        <v>0</v>
      </c>
      <c r="FE129" s="19">
        <v>0</v>
      </c>
      <c r="FF129" s="19">
        <v>0</v>
      </c>
      <c r="FG129" s="19">
        <v>0</v>
      </c>
      <c r="FH129" s="19">
        <v>0</v>
      </c>
      <c r="FI129" s="19">
        <v>0</v>
      </c>
      <c r="FJ129" s="19">
        <v>0</v>
      </c>
      <c r="FK129" s="19">
        <v>0</v>
      </c>
      <c r="FL129" s="19">
        <v>0</v>
      </c>
      <c r="FM129" s="19">
        <v>0</v>
      </c>
      <c r="FN129" s="19">
        <v>0</v>
      </c>
    </row>
    <row r="130" spans="1:170" s="31" customFormat="1" ht="30.75" customHeight="1" x14ac:dyDescent="0.15">
      <c r="A130" s="210"/>
      <c r="B130" s="193" t="s">
        <v>131</v>
      </c>
      <c r="C130" s="194"/>
      <c r="D130" s="17">
        <v>1</v>
      </c>
      <c r="E130" s="17">
        <v>1</v>
      </c>
      <c r="F130" s="17">
        <v>1</v>
      </c>
      <c r="G130" s="17">
        <v>1</v>
      </c>
      <c r="H130" s="17">
        <v>1</v>
      </c>
      <c r="I130" s="111">
        <v>0</v>
      </c>
      <c r="J130" s="111">
        <v>1</v>
      </c>
      <c r="K130" s="111">
        <v>0</v>
      </c>
      <c r="L130" s="111">
        <v>1</v>
      </c>
      <c r="M130" s="111">
        <v>0</v>
      </c>
      <c r="N130" s="113">
        <v>1</v>
      </c>
      <c r="O130" s="114">
        <v>1</v>
      </c>
      <c r="P130" s="114">
        <v>1</v>
      </c>
      <c r="Q130" s="114">
        <v>1</v>
      </c>
      <c r="R130" s="115">
        <v>0</v>
      </c>
      <c r="S130" s="114">
        <v>1</v>
      </c>
      <c r="T130" s="115">
        <v>1</v>
      </c>
      <c r="U130" s="114">
        <v>0</v>
      </c>
      <c r="V130" s="114">
        <v>1</v>
      </c>
      <c r="W130" s="114">
        <v>1</v>
      </c>
      <c r="X130" s="17">
        <v>1</v>
      </c>
      <c r="Y130" s="17">
        <v>0</v>
      </c>
      <c r="Z130" s="17">
        <v>0</v>
      </c>
      <c r="AA130" s="17">
        <v>0</v>
      </c>
      <c r="AB130" s="17">
        <v>1</v>
      </c>
      <c r="AC130" s="17">
        <v>0</v>
      </c>
      <c r="AD130" s="17">
        <v>0</v>
      </c>
      <c r="AE130" s="17">
        <v>0</v>
      </c>
      <c r="AF130" s="17">
        <v>0</v>
      </c>
      <c r="AG130" s="17">
        <v>0</v>
      </c>
      <c r="AH130" s="17">
        <v>1</v>
      </c>
      <c r="AI130" s="17">
        <v>0</v>
      </c>
      <c r="AJ130" s="17">
        <v>0</v>
      </c>
      <c r="AK130" s="17">
        <v>1</v>
      </c>
      <c r="AL130" s="17">
        <v>0</v>
      </c>
      <c r="AM130" s="17">
        <v>0</v>
      </c>
      <c r="AN130" s="17">
        <v>0</v>
      </c>
      <c r="AO130" s="17">
        <v>1</v>
      </c>
      <c r="AP130" s="17">
        <v>1</v>
      </c>
      <c r="AQ130" s="17">
        <v>1</v>
      </c>
      <c r="AR130" s="17">
        <v>1</v>
      </c>
      <c r="AS130" s="17">
        <v>1</v>
      </c>
      <c r="AT130" s="17">
        <v>0</v>
      </c>
      <c r="AU130" s="17">
        <v>0</v>
      </c>
      <c r="AV130" s="17">
        <v>1</v>
      </c>
      <c r="AW130" s="17">
        <v>1</v>
      </c>
      <c r="AX130" s="17">
        <v>1</v>
      </c>
      <c r="AY130" s="17">
        <v>1</v>
      </c>
      <c r="AZ130" s="17">
        <v>0</v>
      </c>
      <c r="BA130" s="17">
        <v>0</v>
      </c>
      <c r="BB130" s="17">
        <v>0</v>
      </c>
      <c r="BC130" s="17">
        <v>0</v>
      </c>
      <c r="BD130" s="17">
        <v>1</v>
      </c>
      <c r="BE130" s="17">
        <v>1</v>
      </c>
      <c r="BF130" s="17">
        <v>1</v>
      </c>
      <c r="BG130" s="17">
        <v>1</v>
      </c>
      <c r="BH130" s="17">
        <v>0</v>
      </c>
      <c r="BI130" s="17">
        <v>1</v>
      </c>
      <c r="BJ130" s="17">
        <v>0</v>
      </c>
      <c r="BK130" s="17">
        <v>1</v>
      </c>
      <c r="BL130" s="17">
        <v>1</v>
      </c>
      <c r="BM130" s="17">
        <v>1</v>
      </c>
      <c r="BN130" s="17">
        <v>1</v>
      </c>
      <c r="BO130" s="17">
        <v>1</v>
      </c>
      <c r="BP130" s="17">
        <v>0</v>
      </c>
      <c r="BQ130" s="17">
        <v>1</v>
      </c>
      <c r="BR130" s="17">
        <v>0</v>
      </c>
      <c r="BS130" s="17">
        <v>1</v>
      </c>
      <c r="BT130" s="17">
        <v>1</v>
      </c>
      <c r="BU130" s="17">
        <v>1</v>
      </c>
      <c r="BV130" s="17">
        <v>0</v>
      </c>
      <c r="BW130" s="17">
        <v>0</v>
      </c>
      <c r="BX130" s="17">
        <v>1</v>
      </c>
      <c r="BY130" s="17">
        <v>1</v>
      </c>
      <c r="BZ130" s="17">
        <v>0</v>
      </c>
      <c r="CA130" s="17">
        <v>1</v>
      </c>
      <c r="CB130" s="17">
        <v>1</v>
      </c>
      <c r="CC130" s="17">
        <v>1</v>
      </c>
      <c r="CD130" s="17">
        <v>1</v>
      </c>
      <c r="CE130" s="17">
        <v>1</v>
      </c>
      <c r="CF130" s="17">
        <v>1</v>
      </c>
      <c r="CG130" s="114">
        <v>1</v>
      </c>
      <c r="CH130" s="114">
        <v>1</v>
      </c>
      <c r="CI130" s="114">
        <v>0</v>
      </c>
      <c r="CJ130" s="114">
        <v>0</v>
      </c>
      <c r="CK130" s="115">
        <v>0</v>
      </c>
      <c r="CL130" s="115">
        <v>1</v>
      </c>
      <c r="CM130" s="117">
        <v>1</v>
      </c>
      <c r="CN130" s="114">
        <v>0</v>
      </c>
      <c r="CO130" s="114">
        <v>0</v>
      </c>
      <c r="CP130" s="17">
        <v>0</v>
      </c>
      <c r="CQ130" s="17">
        <v>1</v>
      </c>
      <c r="CR130" s="17">
        <v>1</v>
      </c>
      <c r="CS130" s="17">
        <v>1</v>
      </c>
      <c r="CT130" s="17">
        <v>1</v>
      </c>
      <c r="CU130" s="17">
        <v>1</v>
      </c>
      <c r="CV130" s="17">
        <v>1</v>
      </c>
      <c r="CW130" s="17">
        <v>1</v>
      </c>
      <c r="CX130" s="17">
        <v>1</v>
      </c>
      <c r="CY130" s="17">
        <v>1</v>
      </c>
      <c r="CZ130" s="17">
        <v>1</v>
      </c>
      <c r="DA130" s="17">
        <v>1</v>
      </c>
      <c r="DB130" s="17">
        <v>1</v>
      </c>
      <c r="DC130" s="17">
        <v>1</v>
      </c>
      <c r="DD130" s="17">
        <v>1</v>
      </c>
      <c r="DE130" s="17">
        <v>1</v>
      </c>
      <c r="DF130" s="17">
        <v>1</v>
      </c>
      <c r="DG130" s="17">
        <v>1</v>
      </c>
      <c r="DH130" s="17">
        <v>1</v>
      </c>
      <c r="DI130" s="17">
        <v>1</v>
      </c>
      <c r="DJ130" s="17">
        <v>1</v>
      </c>
      <c r="DK130" s="17">
        <v>1</v>
      </c>
      <c r="DL130" s="17">
        <v>1</v>
      </c>
      <c r="DM130" s="17">
        <v>1</v>
      </c>
      <c r="DN130" s="17">
        <v>1</v>
      </c>
      <c r="DO130" s="17">
        <v>1</v>
      </c>
      <c r="DP130" s="17">
        <v>1</v>
      </c>
      <c r="DQ130" s="17">
        <v>1</v>
      </c>
      <c r="DR130" s="17">
        <v>1</v>
      </c>
      <c r="DS130" s="17">
        <v>1</v>
      </c>
      <c r="DT130" s="17">
        <v>1</v>
      </c>
      <c r="DU130" s="17">
        <v>1</v>
      </c>
      <c r="DV130" s="17">
        <v>1</v>
      </c>
      <c r="DW130" s="17">
        <v>1</v>
      </c>
      <c r="DX130" s="17">
        <v>1</v>
      </c>
      <c r="DY130" s="17">
        <v>0</v>
      </c>
      <c r="DZ130" s="17">
        <v>1</v>
      </c>
      <c r="EA130" s="17">
        <v>1</v>
      </c>
      <c r="EB130" s="17">
        <v>1</v>
      </c>
      <c r="EC130" s="17">
        <v>1</v>
      </c>
      <c r="ED130" s="17">
        <v>1</v>
      </c>
      <c r="EE130" s="17">
        <v>1</v>
      </c>
      <c r="EF130" s="17">
        <v>1</v>
      </c>
      <c r="EG130" s="17">
        <v>1</v>
      </c>
      <c r="EH130" s="17">
        <v>1</v>
      </c>
      <c r="EI130" s="17">
        <v>1</v>
      </c>
      <c r="EJ130" s="17">
        <v>1</v>
      </c>
      <c r="EK130" s="17">
        <v>1</v>
      </c>
      <c r="EL130" s="17">
        <v>1</v>
      </c>
      <c r="EM130" s="19">
        <v>1</v>
      </c>
      <c r="EN130" s="17">
        <v>1</v>
      </c>
      <c r="EO130" s="17">
        <v>1</v>
      </c>
      <c r="EP130" s="17">
        <v>1</v>
      </c>
      <c r="EQ130" s="17">
        <v>1</v>
      </c>
      <c r="ER130" s="17">
        <v>1</v>
      </c>
      <c r="ES130" s="17">
        <v>1</v>
      </c>
      <c r="ET130" s="17">
        <v>1</v>
      </c>
      <c r="EU130" s="17">
        <v>1</v>
      </c>
      <c r="EV130" s="17">
        <v>1</v>
      </c>
      <c r="EW130" s="114">
        <v>0</v>
      </c>
      <c r="EX130" s="115">
        <v>1</v>
      </c>
      <c r="EY130" s="114">
        <v>1</v>
      </c>
      <c r="EZ130" s="117">
        <v>0</v>
      </c>
      <c r="FA130" s="114">
        <v>0</v>
      </c>
      <c r="FB130" s="17">
        <v>1</v>
      </c>
      <c r="FC130" s="17">
        <v>1</v>
      </c>
      <c r="FD130" s="17">
        <v>1</v>
      </c>
      <c r="FE130" s="17">
        <v>1</v>
      </c>
      <c r="FF130" s="17">
        <v>1</v>
      </c>
      <c r="FG130" s="17">
        <v>0</v>
      </c>
      <c r="FH130" s="17">
        <v>0</v>
      </c>
      <c r="FI130" s="17">
        <v>1</v>
      </c>
      <c r="FJ130" s="17">
        <v>1</v>
      </c>
      <c r="FK130" s="17">
        <v>1</v>
      </c>
      <c r="FL130" s="17">
        <v>1</v>
      </c>
      <c r="FM130" s="17">
        <v>1</v>
      </c>
      <c r="FN130" s="17">
        <v>1</v>
      </c>
    </row>
    <row r="131" spans="1:170" ht="48.75" customHeight="1" x14ac:dyDescent="0.15">
      <c r="A131" s="210"/>
      <c r="B131" s="214" t="s">
        <v>132</v>
      </c>
      <c r="C131" s="215"/>
      <c r="D131" s="17">
        <v>0</v>
      </c>
      <c r="E131" s="17">
        <v>0</v>
      </c>
      <c r="F131" s="17">
        <v>0</v>
      </c>
      <c r="G131" s="17">
        <v>0</v>
      </c>
      <c r="H131" s="17">
        <v>0</v>
      </c>
      <c r="I131" s="17">
        <v>1</v>
      </c>
      <c r="J131" s="17">
        <v>1</v>
      </c>
      <c r="K131" s="17">
        <v>0</v>
      </c>
      <c r="L131" s="17">
        <v>0</v>
      </c>
      <c r="M131" s="17">
        <v>1</v>
      </c>
      <c r="N131" s="17">
        <v>0</v>
      </c>
      <c r="O131" s="17">
        <v>0</v>
      </c>
      <c r="P131" s="17">
        <v>0</v>
      </c>
      <c r="Q131" s="17">
        <v>0</v>
      </c>
      <c r="R131" s="17">
        <v>0</v>
      </c>
      <c r="S131" s="17">
        <v>1</v>
      </c>
      <c r="T131" s="17">
        <v>0</v>
      </c>
      <c r="U131" s="17">
        <v>0</v>
      </c>
      <c r="V131" s="17">
        <v>1</v>
      </c>
      <c r="W131" s="17">
        <v>0</v>
      </c>
      <c r="X131" s="17">
        <v>0</v>
      </c>
      <c r="Y131" s="17">
        <v>1</v>
      </c>
      <c r="Z131" s="17">
        <v>0</v>
      </c>
      <c r="AA131" s="17">
        <v>0</v>
      </c>
      <c r="AB131" s="17">
        <v>1</v>
      </c>
      <c r="AC131" s="17">
        <v>0</v>
      </c>
      <c r="AD131" s="17">
        <v>0</v>
      </c>
      <c r="AE131" s="17">
        <v>1</v>
      </c>
      <c r="AF131" s="17">
        <v>0</v>
      </c>
      <c r="AG131" s="17">
        <v>0</v>
      </c>
      <c r="AH131" s="17">
        <v>1</v>
      </c>
      <c r="AI131" s="17">
        <v>0</v>
      </c>
      <c r="AJ131" s="17">
        <v>0</v>
      </c>
      <c r="AK131" s="17">
        <v>0</v>
      </c>
      <c r="AL131" s="17">
        <v>0</v>
      </c>
      <c r="AM131" s="17">
        <v>0</v>
      </c>
      <c r="AN131" s="17">
        <v>0</v>
      </c>
      <c r="AO131" s="17">
        <v>1</v>
      </c>
      <c r="AP131" s="17">
        <v>1</v>
      </c>
      <c r="AQ131" s="17">
        <v>1</v>
      </c>
      <c r="AR131" s="17">
        <v>0</v>
      </c>
      <c r="AS131" s="17">
        <v>1</v>
      </c>
      <c r="AT131" s="17">
        <v>1</v>
      </c>
      <c r="AU131" s="17">
        <v>0</v>
      </c>
      <c r="AV131" s="17">
        <v>0</v>
      </c>
      <c r="AW131" s="17">
        <v>0</v>
      </c>
      <c r="AX131" s="17">
        <v>0</v>
      </c>
      <c r="AY131" s="17">
        <v>0</v>
      </c>
      <c r="AZ131" s="17">
        <v>0</v>
      </c>
      <c r="BA131" s="17">
        <v>0</v>
      </c>
      <c r="BB131" s="17">
        <v>1</v>
      </c>
      <c r="BC131" s="17">
        <v>0</v>
      </c>
      <c r="BD131" s="17">
        <v>0</v>
      </c>
      <c r="BE131" s="17">
        <v>1</v>
      </c>
      <c r="BF131" s="17">
        <v>1</v>
      </c>
      <c r="BG131" s="17">
        <v>0</v>
      </c>
      <c r="BH131" s="17">
        <v>0</v>
      </c>
      <c r="BI131" s="17">
        <v>1</v>
      </c>
      <c r="BJ131" s="17">
        <v>0</v>
      </c>
      <c r="BK131" s="17">
        <v>0</v>
      </c>
      <c r="BL131" s="17">
        <v>0</v>
      </c>
      <c r="BM131" s="17">
        <v>0</v>
      </c>
      <c r="BN131" s="17">
        <v>0</v>
      </c>
      <c r="BO131" s="17">
        <v>0</v>
      </c>
      <c r="BP131" s="17">
        <v>0</v>
      </c>
      <c r="BQ131" s="17">
        <v>0</v>
      </c>
      <c r="BR131" s="17">
        <v>0</v>
      </c>
      <c r="BS131" s="17">
        <v>0</v>
      </c>
      <c r="BT131" s="17">
        <v>1</v>
      </c>
      <c r="BU131" s="17">
        <v>0</v>
      </c>
      <c r="BV131" s="17">
        <v>0</v>
      </c>
      <c r="BW131" s="17">
        <v>0</v>
      </c>
      <c r="BX131" s="17">
        <v>1</v>
      </c>
      <c r="BY131" s="17">
        <v>0</v>
      </c>
      <c r="BZ131" s="17">
        <v>0</v>
      </c>
      <c r="CA131" s="17">
        <v>0</v>
      </c>
      <c r="CB131" s="17">
        <v>0</v>
      </c>
      <c r="CC131" s="17">
        <v>0</v>
      </c>
      <c r="CD131" s="17">
        <v>0</v>
      </c>
      <c r="CE131" s="17">
        <v>0</v>
      </c>
      <c r="CF131" s="17">
        <v>0</v>
      </c>
      <c r="CG131" s="17">
        <v>0</v>
      </c>
      <c r="CH131" s="17">
        <v>0</v>
      </c>
      <c r="CI131" s="17">
        <v>0</v>
      </c>
      <c r="CJ131" s="17">
        <v>0</v>
      </c>
      <c r="CK131" s="17">
        <v>0</v>
      </c>
      <c r="CL131" s="17">
        <v>0</v>
      </c>
      <c r="CM131" s="17">
        <v>0</v>
      </c>
      <c r="CN131" s="17">
        <v>1</v>
      </c>
      <c r="CO131" s="17">
        <v>1</v>
      </c>
      <c r="CP131" s="17">
        <v>0</v>
      </c>
      <c r="CQ131" s="17">
        <v>0</v>
      </c>
      <c r="CR131" s="17">
        <v>0</v>
      </c>
      <c r="CS131" s="17">
        <v>0</v>
      </c>
      <c r="CT131" s="17">
        <v>0</v>
      </c>
      <c r="CU131" s="17">
        <v>0</v>
      </c>
      <c r="CV131" s="17">
        <v>0</v>
      </c>
      <c r="CW131" s="17">
        <v>1</v>
      </c>
      <c r="CX131" s="17">
        <v>0</v>
      </c>
      <c r="CY131" s="17">
        <v>1</v>
      </c>
      <c r="CZ131" s="17">
        <v>0</v>
      </c>
      <c r="DA131" s="17">
        <v>0</v>
      </c>
      <c r="DB131" s="17">
        <v>0</v>
      </c>
      <c r="DC131" s="17">
        <v>0</v>
      </c>
      <c r="DD131" s="17">
        <v>1</v>
      </c>
      <c r="DE131" s="17">
        <v>1</v>
      </c>
      <c r="DF131" s="17">
        <v>0</v>
      </c>
      <c r="DG131" s="17">
        <v>0</v>
      </c>
      <c r="DH131" s="17">
        <v>0</v>
      </c>
      <c r="DI131" s="17">
        <v>0</v>
      </c>
      <c r="DJ131" s="17">
        <v>0</v>
      </c>
      <c r="DK131" s="17">
        <v>0</v>
      </c>
      <c r="DL131" s="17">
        <v>1</v>
      </c>
      <c r="DM131" s="17">
        <v>0</v>
      </c>
      <c r="DN131" s="17">
        <v>0</v>
      </c>
      <c r="DO131" s="17">
        <v>0</v>
      </c>
      <c r="DP131" s="17">
        <v>0</v>
      </c>
      <c r="DQ131" s="17">
        <v>0</v>
      </c>
      <c r="DR131" s="17">
        <v>0</v>
      </c>
      <c r="DS131" s="17">
        <v>0</v>
      </c>
      <c r="DT131" s="17">
        <v>0</v>
      </c>
      <c r="DU131" s="17">
        <v>1</v>
      </c>
      <c r="DV131" s="17">
        <v>0</v>
      </c>
      <c r="DW131" s="17">
        <v>0</v>
      </c>
      <c r="DX131" s="17">
        <v>0</v>
      </c>
      <c r="DY131" s="17">
        <v>0</v>
      </c>
      <c r="DZ131" s="17">
        <v>0</v>
      </c>
      <c r="EA131" s="17">
        <v>0</v>
      </c>
      <c r="EB131" s="17">
        <v>0</v>
      </c>
      <c r="EC131" s="17">
        <v>0</v>
      </c>
      <c r="ED131" s="17">
        <v>0</v>
      </c>
      <c r="EE131" s="17">
        <v>0</v>
      </c>
      <c r="EF131" s="17">
        <v>0</v>
      </c>
      <c r="EG131" s="17">
        <v>0</v>
      </c>
      <c r="EH131" s="17">
        <v>0</v>
      </c>
      <c r="EI131" s="17">
        <v>0</v>
      </c>
      <c r="EJ131" s="17">
        <v>0</v>
      </c>
      <c r="EK131" s="17">
        <v>0</v>
      </c>
      <c r="EL131" s="17">
        <v>0</v>
      </c>
      <c r="EM131" s="17">
        <v>1</v>
      </c>
      <c r="EN131" s="17">
        <v>0</v>
      </c>
      <c r="EO131" s="17">
        <v>0</v>
      </c>
      <c r="EP131" s="17">
        <v>1</v>
      </c>
      <c r="EQ131" s="17">
        <v>0</v>
      </c>
      <c r="ER131" s="17">
        <v>1</v>
      </c>
      <c r="ES131" s="17">
        <v>1</v>
      </c>
      <c r="ET131" s="17">
        <v>0</v>
      </c>
      <c r="EU131" s="17">
        <v>0</v>
      </c>
      <c r="EV131" s="17">
        <v>0</v>
      </c>
      <c r="EW131" s="17">
        <v>0</v>
      </c>
      <c r="EX131" s="17">
        <v>0</v>
      </c>
      <c r="EY131" s="17">
        <v>0</v>
      </c>
      <c r="EZ131" s="17">
        <v>1</v>
      </c>
      <c r="FA131" s="17">
        <v>0</v>
      </c>
      <c r="FB131" s="17">
        <v>0</v>
      </c>
      <c r="FC131" s="17">
        <v>0</v>
      </c>
      <c r="FD131" s="17">
        <v>0</v>
      </c>
      <c r="FE131" s="17">
        <v>0</v>
      </c>
      <c r="FF131" s="17">
        <v>0</v>
      </c>
      <c r="FG131" s="17">
        <v>0</v>
      </c>
      <c r="FH131" s="17">
        <v>0</v>
      </c>
      <c r="FI131" s="17">
        <v>0</v>
      </c>
      <c r="FJ131" s="17">
        <v>0</v>
      </c>
      <c r="FK131" s="17">
        <v>1</v>
      </c>
      <c r="FL131" s="17">
        <v>0</v>
      </c>
      <c r="FM131" s="17">
        <v>1</v>
      </c>
      <c r="FN131" s="17">
        <v>0</v>
      </c>
    </row>
    <row r="132" spans="1:170" ht="14.25" x14ac:dyDescent="0.15">
      <c r="A132" s="210"/>
      <c r="B132" s="214" t="s">
        <v>133</v>
      </c>
      <c r="C132" s="215"/>
      <c r="D132" s="17">
        <v>0</v>
      </c>
      <c r="E132" s="17">
        <v>0</v>
      </c>
      <c r="F132" s="17">
        <v>0</v>
      </c>
      <c r="G132" s="17">
        <v>0</v>
      </c>
      <c r="H132" s="17">
        <v>0</v>
      </c>
      <c r="I132" s="17">
        <v>0</v>
      </c>
      <c r="J132" s="17">
        <v>1</v>
      </c>
      <c r="K132" s="17">
        <v>0</v>
      </c>
      <c r="L132" s="17">
        <v>0</v>
      </c>
      <c r="M132" s="17">
        <v>1</v>
      </c>
      <c r="N132" s="17">
        <v>0</v>
      </c>
      <c r="O132" s="17">
        <v>1</v>
      </c>
      <c r="P132" s="17">
        <v>1</v>
      </c>
      <c r="Q132" s="17">
        <v>0</v>
      </c>
      <c r="R132" s="17">
        <v>0</v>
      </c>
      <c r="S132" s="17">
        <v>1</v>
      </c>
      <c r="T132" s="17">
        <v>1</v>
      </c>
      <c r="U132" s="17">
        <v>1</v>
      </c>
      <c r="V132" s="17">
        <v>1</v>
      </c>
      <c r="W132" s="17">
        <v>1</v>
      </c>
      <c r="X132" s="17">
        <v>1</v>
      </c>
      <c r="Y132" s="17">
        <v>1</v>
      </c>
      <c r="Z132" s="17">
        <v>0</v>
      </c>
      <c r="AA132" s="17">
        <v>1</v>
      </c>
      <c r="AB132" s="17">
        <v>1</v>
      </c>
      <c r="AC132" s="17">
        <v>0</v>
      </c>
      <c r="AD132" s="17">
        <v>1</v>
      </c>
      <c r="AE132" s="17">
        <v>1</v>
      </c>
      <c r="AF132" s="17">
        <v>1</v>
      </c>
      <c r="AG132" s="17">
        <v>0</v>
      </c>
      <c r="AH132" s="17">
        <v>0</v>
      </c>
      <c r="AI132" s="17">
        <v>0</v>
      </c>
      <c r="AJ132" s="17">
        <v>1</v>
      </c>
      <c r="AK132" s="17">
        <v>1</v>
      </c>
      <c r="AL132" s="17">
        <v>1</v>
      </c>
      <c r="AM132" s="17">
        <v>0</v>
      </c>
      <c r="AN132" s="17">
        <v>1</v>
      </c>
      <c r="AO132" s="17">
        <v>1</v>
      </c>
      <c r="AP132" s="17">
        <v>1</v>
      </c>
      <c r="AQ132" s="17">
        <v>1</v>
      </c>
      <c r="AR132" s="17">
        <v>0</v>
      </c>
      <c r="AS132" s="17">
        <v>0</v>
      </c>
      <c r="AT132" s="17">
        <v>1</v>
      </c>
      <c r="AU132" s="17">
        <v>0</v>
      </c>
      <c r="AV132" s="17">
        <v>1</v>
      </c>
      <c r="AW132" s="17">
        <v>1</v>
      </c>
      <c r="AX132" s="17">
        <v>1</v>
      </c>
      <c r="AY132" s="17">
        <v>1</v>
      </c>
      <c r="AZ132" s="17">
        <v>1</v>
      </c>
      <c r="BA132" s="17">
        <v>1</v>
      </c>
      <c r="BB132" s="17">
        <v>1</v>
      </c>
      <c r="BC132" s="17">
        <v>0</v>
      </c>
      <c r="BD132" s="17">
        <v>0</v>
      </c>
      <c r="BE132" s="17">
        <v>1</v>
      </c>
      <c r="BF132" s="17">
        <v>1</v>
      </c>
      <c r="BG132" s="17">
        <v>0</v>
      </c>
      <c r="BH132" s="17">
        <v>0</v>
      </c>
      <c r="BI132" s="17">
        <v>1</v>
      </c>
      <c r="BJ132" s="17">
        <v>0</v>
      </c>
      <c r="BK132" s="17">
        <v>1</v>
      </c>
      <c r="BL132" s="17">
        <v>1</v>
      </c>
      <c r="BM132" s="17">
        <v>1</v>
      </c>
      <c r="BN132" s="17">
        <v>0</v>
      </c>
      <c r="BO132" s="17">
        <v>0</v>
      </c>
      <c r="BP132" s="17">
        <v>1</v>
      </c>
      <c r="BQ132" s="17">
        <v>0</v>
      </c>
      <c r="BR132" s="17">
        <v>1</v>
      </c>
      <c r="BS132" s="17">
        <v>1</v>
      </c>
      <c r="BT132" s="17">
        <v>1</v>
      </c>
      <c r="BU132" s="17">
        <v>0</v>
      </c>
      <c r="BV132" s="17">
        <v>1</v>
      </c>
      <c r="BW132" s="17">
        <v>1</v>
      </c>
      <c r="BX132" s="17">
        <v>1</v>
      </c>
      <c r="BY132" s="17">
        <v>1</v>
      </c>
      <c r="BZ132" s="17">
        <v>0</v>
      </c>
      <c r="CA132" s="17">
        <v>1</v>
      </c>
      <c r="CB132" s="17">
        <v>1</v>
      </c>
      <c r="CC132" s="17">
        <v>0</v>
      </c>
      <c r="CD132" s="17">
        <v>0</v>
      </c>
      <c r="CE132" s="17">
        <v>1</v>
      </c>
      <c r="CF132" s="17">
        <v>0</v>
      </c>
      <c r="CG132" s="17">
        <v>0</v>
      </c>
      <c r="CH132" s="17">
        <v>0</v>
      </c>
      <c r="CI132" s="17">
        <v>0</v>
      </c>
      <c r="CJ132" s="17">
        <v>1</v>
      </c>
      <c r="CK132" s="17">
        <v>0</v>
      </c>
      <c r="CL132" s="17">
        <v>1</v>
      </c>
      <c r="CM132" s="17">
        <v>0</v>
      </c>
      <c r="CN132" s="17">
        <v>1</v>
      </c>
      <c r="CO132" s="17">
        <v>1</v>
      </c>
      <c r="CP132" s="17">
        <v>0</v>
      </c>
      <c r="CQ132" s="17">
        <v>0</v>
      </c>
      <c r="CR132" s="17">
        <v>0</v>
      </c>
      <c r="CS132" s="17">
        <v>0</v>
      </c>
      <c r="CT132" s="17">
        <v>1</v>
      </c>
      <c r="CU132" s="17">
        <v>1</v>
      </c>
      <c r="CV132" s="17">
        <v>0</v>
      </c>
      <c r="CW132" s="17">
        <v>1</v>
      </c>
      <c r="CX132" s="17">
        <v>0</v>
      </c>
      <c r="CY132" s="17">
        <v>1</v>
      </c>
      <c r="CZ132" s="17">
        <v>0</v>
      </c>
      <c r="DA132" s="17">
        <v>0</v>
      </c>
      <c r="DB132" s="17">
        <v>0</v>
      </c>
      <c r="DC132" s="17">
        <v>0</v>
      </c>
      <c r="DD132" s="17">
        <v>1</v>
      </c>
      <c r="DE132" s="17">
        <v>0</v>
      </c>
      <c r="DF132" s="17">
        <v>0</v>
      </c>
      <c r="DG132" s="17">
        <v>0</v>
      </c>
      <c r="DH132" s="17">
        <v>0</v>
      </c>
      <c r="DI132" s="17">
        <v>0</v>
      </c>
      <c r="DJ132" s="17">
        <v>0</v>
      </c>
      <c r="DK132" s="17">
        <v>1</v>
      </c>
      <c r="DL132" s="17">
        <v>0</v>
      </c>
      <c r="DM132" s="17">
        <v>0</v>
      </c>
      <c r="DN132" s="17">
        <v>0</v>
      </c>
      <c r="DO132" s="17">
        <v>0</v>
      </c>
      <c r="DP132" s="17">
        <v>1</v>
      </c>
      <c r="DQ132" s="17">
        <v>0</v>
      </c>
      <c r="DR132" s="17">
        <v>0</v>
      </c>
      <c r="DS132" s="17">
        <v>0</v>
      </c>
      <c r="DT132" s="17">
        <v>0</v>
      </c>
      <c r="DU132" s="17">
        <v>1</v>
      </c>
      <c r="DV132" s="17">
        <v>0</v>
      </c>
      <c r="DW132" s="17">
        <v>0</v>
      </c>
      <c r="DX132" s="17">
        <v>0</v>
      </c>
      <c r="DY132" s="17">
        <v>0</v>
      </c>
      <c r="DZ132" s="17">
        <v>0</v>
      </c>
      <c r="EA132" s="17">
        <v>0</v>
      </c>
      <c r="EB132" s="17">
        <v>0</v>
      </c>
      <c r="EC132" s="17">
        <v>0</v>
      </c>
      <c r="ED132" s="17">
        <v>0</v>
      </c>
      <c r="EE132" s="17">
        <v>0</v>
      </c>
      <c r="EF132" s="17">
        <v>0</v>
      </c>
      <c r="EG132" s="17">
        <v>0</v>
      </c>
      <c r="EH132" s="17">
        <v>0</v>
      </c>
      <c r="EI132" s="17">
        <v>0</v>
      </c>
      <c r="EJ132" s="17">
        <v>0</v>
      </c>
      <c r="EK132" s="17">
        <v>0</v>
      </c>
      <c r="EL132" s="17">
        <v>0</v>
      </c>
      <c r="EM132" s="17">
        <v>1</v>
      </c>
      <c r="EN132" s="17">
        <v>1</v>
      </c>
      <c r="EO132" s="17">
        <v>0</v>
      </c>
      <c r="EP132" s="17">
        <v>1</v>
      </c>
      <c r="EQ132" s="17">
        <v>0</v>
      </c>
      <c r="ER132" s="17">
        <v>1</v>
      </c>
      <c r="ES132" s="17">
        <v>1</v>
      </c>
      <c r="ET132" s="17">
        <v>0</v>
      </c>
      <c r="EU132" s="17">
        <v>1</v>
      </c>
      <c r="EV132" s="17">
        <v>0</v>
      </c>
      <c r="EW132" s="17">
        <v>0</v>
      </c>
      <c r="EX132" s="17">
        <v>0</v>
      </c>
      <c r="EY132" s="17">
        <v>1</v>
      </c>
      <c r="EZ132" s="17">
        <v>1</v>
      </c>
      <c r="FA132" s="17">
        <v>0</v>
      </c>
      <c r="FB132" s="17">
        <v>1</v>
      </c>
      <c r="FC132" s="17">
        <v>0</v>
      </c>
      <c r="FD132" s="17">
        <v>0</v>
      </c>
      <c r="FE132" s="17">
        <v>0</v>
      </c>
      <c r="FF132" s="17">
        <v>1</v>
      </c>
      <c r="FG132" s="17">
        <v>1</v>
      </c>
      <c r="FH132" s="17">
        <v>0</v>
      </c>
      <c r="FI132" s="17">
        <v>0</v>
      </c>
      <c r="FJ132" s="17">
        <v>0</v>
      </c>
      <c r="FK132" s="17">
        <v>1</v>
      </c>
      <c r="FL132" s="17">
        <v>1</v>
      </c>
      <c r="FM132" s="17">
        <v>1</v>
      </c>
      <c r="FN132" s="17">
        <v>0</v>
      </c>
    </row>
    <row r="133" spans="1:170" s="24" customFormat="1" ht="27.75" customHeight="1" x14ac:dyDescent="0.15">
      <c r="A133" s="35"/>
      <c r="B133" s="236" t="s">
        <v>609</v>
      </c>
      <c r="C133" s="237"/>
      <c r="D133" s="101">
        <f>IF(D126="да",IF(SUM(D127:D132)*20&gt;100,100,SUM(D127:D132)*20),IF((D130+D131+D132)*30&gt;89,100,(D130+D131+D132)*30))</f>
        <v>20</v>
      </c>
      <c r="E133" s="101">
        <f>IF(E126="да",IF(SUM(E127:E132)*20&gt;100,100,SUM(E127:E132)*20),IF((E130+E131+E132)*30&gt;89,100,(E130+E131+E132)*30))</f>
        <v>20</v>
      </c>
      <c r="F133" s="101">
        <f t="shared" ref="F133:H133" si="515">IF(F126="да",IF(SUM(F127:F132)*20&gt;100,100,SUM(F127:F132)*20),IF((F130+F131+F132)*30&gt;89,100,(F130+F131+F132)*30))</f>
        <v>20</v>
      </c>
      <c r="G133" s="101">
        <f t="shared" si="515"/>
        <v>30</v>
      </c>
      <c r="H133" s="101">
        <f t="shared" si="515"/>
        <v>30</v>
      </c>
      <c r="I133" s="101">
        <f t="shared" ref="I133" si="516">IF(I126="да",IF(SUM(I127:I132)*20&gt;100,100,SUM(I127:I132)*20),IF((I130+I131+I132)*30&gt;89,100,(I130+I131+I132)*30))</f>
        <v>60</v>
      </c>
      <c r="J133" s="101">
        <f t="shared" ref="J133" si="517">IF(J126="да",IF(SUM(J127:J132)*20&gt;100,100,SUM(J127:J132)*20),IF((J130+J131+J132)*30&gt;89,100,(J130+J131+J132)*30))</f>
        <v>60</v>
      </c>
      <c r="K133" s="101">
        <f t="shared" ref="K133" si="518">IF(K126="да",IF(SUM(K127:K132)*20&gt;100,100,SUM(K127:K132)*20),IF((K130+K131+K132)*30&gt;89,100,(K130+K131+K132)*30))</f>
        <v>0</v>
      </c>
      <c r="L133" s="101">
        <f t="shared" ref="L133" si="519">IF(L126="да",IF(SUM(L127:L132)*20&gt;100,100,SUM(L127:L132)*20),IF((L130+L131+L132)*30&gt;89,100,(L130+L131+L132)*30))</f>
        <v>30</v>
      </c>
      <c r="M133" s="101">
        <f t="shared" ref="M133" si="520">IF(M126="да",IF(SUM(M127:M132)*20&gt;100,100,SUM(M127:M132)*20),IF((M130+M131+M132)*30&gt;89,100,(M130+M131+M132)*30))</f>
        <v>40</v>
      </c>
      <c r="N133" s="101">
        <f t="shared" ref="N133" si="521">IF(N126="да",IF(SUM(N127:N132)*20&gt;100,100,SUM(N127:N132)*20),IF((N130+N131+N132)*30&gt;89,100,(N130+N131+N132)*30))</f>
        <v>30</v>
      </c>
      <c r="O133" s="101">
        <f t="shared" ref="O133" si="522">IF(O126="да",IF(SUM(O127:O132)*20&gt;100,100,SUM(O127:O132)*20),IF((O130+O131+O132)*30&gt;89,100,(O130+O131+O132)*30))</f>
        <v>40</v>
      </c>
      <c r="P133" s="101">
        <f t="shared" ref="P133" si="523">IF(P126="да",IF(SUM(P127:P132)*20&gt;100,100,SUM(P127:P132)*20),IF((P130+P131+P132)*30&gt;89,100,(P130+P131+P132)*30))</f>
        <v>60</v>
      </c>
      <c r="Q133" s="101">
        <f t="shared" ref="Q133" si="524">IF(Q126="да",IF(SUM(Q127:Q132)*20&gt;100,100,SUM(Q127:Q132)*20),IF((Q130+Q131+Q132)*30&gt;89,100,(Q130+Q131+Q132)*30))</f>
        <v>20</v>
      </c>
      <c r="R133" s="101">
        <f t="shared" ref="R133" si="525">IF(R126="да",IF(SUM(R127:R132)*20&gt;100,100,SUM(R127:R132)*20),IF((R130+R131+R132)*30&gt;89,100,(R130+R131+R132)*30))</f>
        <v>0</v>
      </c>
      <c r="S133" s="101">
        <f t="shared" ref="S133" si="526">IF(S126="да",IF(SUM(S127:S132)*20&gt;100,100,SUM(S127:S132)*20),IF((S130+S131+S132)*30&gt;89,100,(S130+S131+S132)*30))</f>
        <v>60</v>
      </c>
      <c r="T133" s="101">
        <f t="shared" ref="T133" si="527">IF(T126="да",IF(SUM(T127:T132)*20&gt;100,100,SUM(T127:T132)*20),IF((T130+T131+T132)*30&gt;89,100,(T130+T131+T132)*30))</f>
        <v>60</v>
      </c>
      <c r="U133" s="101">
        <f t="shared" ref="U133" si="528">IF(U126="да",IF(SUM(U127:U132)*20&gt;100,100,SUM(U127:U132)*20),IF((U130+U131+U132)*30&gt;89,100,(U130+U131+U132)*30))</f>
        <v>20</v>
      </c>
      <c r="V133" s="101">
        <f t="shared" ref="V133" si="529">IF(V126="да",IF(SUM(V127:V132)*20&gt;100,100,SUM(V127:V132)*20),IF((V130+V131+V132)*30&gt;89,100,(V130+V131+V132)*30))</f>
        <v>60</v>
      </c>
      <c r="W133" s="101">
        <f t="shared" ref="W133" si="530">IF(W126="да",IF(SUM(W127:W132)*20&gt;100,100,SUM(W127:W132)*20),IF((W130+W131+W132)*30&gt;89,100,(W130+W131+W132)*30))</f>
        <v>40</v>
      </c>
      <c r="X133" s="101">
        <f t="shared" ref="X133" si="531">IF(X126="да",IF(SUM(X127:X132)*20&gt;100,100,SUM(X127:X132)*20),IF((X130+X131+X132)*30&gt;89,100,(X130+X131+X132)*30))</f>
        <v>60</v>
      </c>
      <c r="Y133" s="101">
        <f t="shared" ref="Y133" si="532">IF(Y126="да",IF(SUM(Y127:Y132)*20&gt;100,100,SUM(Y127:Y132)*20),IF((Y130+Y131+Y132)*30&gt;89,100,(Y130+Y131+Y132)*30))</f>
        <v>40</v>
      </c>
      <c r="Z133" s="101">
        <f t="shared" ref="Z133" si="533">IF(Z126="да",IF(SUM(Z127:Z132)*20&gt;100,100,SUM(Z127:Z132)*20),IF((Z130+Z131+Z132)*30&gt;89,100,(Z130+Z131+Z132)*30))</f>
        <v>0</v>
      </c>
      <c r="AA133" s="101">
        <f t="shared" ref="AA133" si="534">IF(AA126="да",IF(SUM(AA127:AA132)*20&gt;100,100,SUM(AA127:AA132)*20),IF((AA130+AA131+AA132)*30&gt;89,100,(AA130+AA131+AA132)*30))</f>
        <v>30</v>
      </c>
      <c r="AB133" s="101">
        <f t="shared" ref="AB133" si="535">IF(AB126="да",IF(SUM(AB127:AB132)*20&gt;100,100,SUM(AB127:AB132)*20),IF((AB130+AB131+AB132)*30&gt;89,100,(AB130+AB131+AB132)*30))</f>
        <v>60</v>
      </c>
      <c r="AC133" s="101">
        <f t="shared" ref="AC133" si="536">IF(AC126="да",IF(SUM(AC127:AC132)*20&gt;100,100,SUM(AC127:AC132)*20),IF((AC130+AC131+AC132)*30&gt;89,100,(AC130+AC131+AC132)*30))</f>
        <v>0</v>
      </c>
      <c r="AD133" s="101">
        <f t="shared" ref="AD133" si="537">IF(AD126="да",IF(SUM(AD127:AD132)*20&gt;100,100,SUM(AD127:AD132)*20),IF((AD130+AD131+AD132)*30&gt;89,100,(AD130+AD131+AD132)*30))</f>
        <v>20</v>
      </c>
      <c r="AE133" s="101">
        <f t="shared" ref="AE133" si="538">IF(AE126="да",IF(SUM(AE127:AE132)*20&gt;100,100,SUM(AE127:AE132)*20),IF((AE130+AE131+AE132)*30&gt;89,100,(AE130+AE131+AE132)*30))</f>
        <v>40</v>
      </c>
      <c r="AF133" s="101">
        <f t="shared" ref="AF133" si="539">IF(AF126="да",IF(SUM(AF127:AF132)*20&gt;100,100,SUM(AF127:AF132)*20),IF((AF130+AF131+AF132)*30&gt;89,100,(AF130+AF131+AF132)*30))</f>
        <v>20</v>
      </c>
      <c r="AG133" s="101">
        <f t="shared" ref="AG133" si="540">IF(AG126="да",IF(SUM(AG127:AG132)*20&gt;100,100,SUM(AG127:AG132)*20),IF((AG130+AG131+AG132)*30&gt;89,100,(AG130+AG131+AG132)*30))</f>
        <v>0</v>
      </c>
      <c r="AH133" s="101">
        <f t="shared" ref="AH133" si="541">IF(AH126="да",IF(SUM(AH127:AH132)*20&gt;100,100,SUM(AH127:AH132)*20),IF((AH130+AH131+AH132)*30&gt;89,100,(AH130+AH131+AH132)*30))</f>
        <v>60</v>
      </c>
      <c r="AI133" s="101">
        <f t="shared" ref="AI133" si="542">IF(AI126="да",IF(SUM(AI127:AI132)*20&gt;100,100,SUM(AI127:AI132)*20),IF((AI130+AI131+AI132)*30&gt;89,100,(AI130+AI131+AI132)*30))</f>
        <v>0</v>
      </c>
      <c r="AJ133" s="101">
        <f t="shared" ref="AJ133" si="543">IF(AJ126="да",IF(SUM(AJ127:AJ132)*20&gt;100,100,SUM(AJ127:AJ132)*20),IF((AJ130+AJ131+AJ132)*30&gt;89,100,(AJ130+AJ131+AJ132)*30))</f>
        <v>20</v>
      </c>
      <c r="AK133" s="101">
        <f t="shared" ref="AK133" si="544">IF(AK126="да",IF(SUM(AK127:AK132)*20&gt;100,100,SUM(AK127:AK132)*20),IF((AK130+AK131+AK132)*30&gt;89,100,(AK130+AK131+AK132)*30))</f>
        <v>40</v>
      </c>
      <c r="AL133" s="101">
        <f t="shared" ref="AL133" si="545">IF(AL126="да",IF(SUM(AL127:AL132)*20&gt;100,100,SUM(AL127:AL132)*20),IF((AL130+AL131+AL132)*30&gt;89,100,(AL130+AL131+AL132)*30))</f>
        <v>20</v>
      </c>
      <c r="AM133" s="101">
        <f t="shared" ref="AM133" si="546">IF(AM126="да",IF(SUM(AM127:AM132)*20&gt;100,100,SUM(AM127:AM132)*20),IF((AM130+AM131+AM132)*30&gt;89,100,(AM130+AM131+AM132)*30))</f>
        <v>0</v>
      </c>
      <c r="AN133" s="101">
        <f t="shared" ref="AN133" si="547">IF(AN126="да",IF(SUM(AN127:AN132)*20&gt;100,100,SUM(AN127:AN132)*20),IF((AN130+AN131+AN132)*30&gt;89,100,(AN130+AN131+AN132)*30))</f>
        <v>20</v>
      </c>
      <c r="AO133" s="101">
        <f t="shared" ref="AO133" si="548">IF(AO126="да",IF(SUM(AO127:AO132)*20&gt;100,100,SUM(AO127:AO132)*20),IF((AO130+AO131+AO132)*30&gt;89,100,(AO130+AO131+AO132)*30))</f>
        <v>60</v>
      </c>
      <c r="AP133" s="101">
        <f t="shared" ref="AP133" si="549">IF(AP126="да",IF(SUM(AP127:AP132)*20&gt;100,100,SUM(AP127:AP132)*20),IF((AP130+AP131+AP132)*30&gt;89,100,(AP130+AP131+AP132)*30))</f>
        <v>60</v>
      </c>
      <c r="AQ133" s="101">
        <f t="shared" ref="AQ133" si="550">IF(AQ126="да",IF(SUM(AQ127:AQ132)*20&gt;100,100,SUM(AQ127:AQ132)*20),IF((AQ130+AQ131+AQ132)*30&gt;89,100,(AQ130+AQ131+AQ132)*30))</f>
        <v>60</v>
      </c>
      <c r="AR133" s="101">
        <f t="shared" ref="AR133" si="551">IF(AR126="да",IF(SUM(AR127:AR132)*20&gt;100,100,SUM(AR127:AR132)*20),IF((AR130+AR131+AR132)*30&gt;89,100,(AR130+AR131+AR132)*30))</f>
        <v>20</v>
      </c>
      <c r="AS133" s="101">
        <f t="shared" ref="AS133" si="552">IF(AS126="да",IF(SUM(AS127:AS132)*20&gt;100,100,SUM(AS127:AS132)*20),IF((AS130+AS131+AS132)*30&gt;89,100,(AS130+AS131+AS132)*30))</f>
        <v>40</v>
      </c>
      <c r="AT133" s="101">
        <f t="shared" ref="AT133" si="553">IF(AT126="да",IF(SUM(AT127:AT132)*20&gt;100,100,SUM(AT127:AT132)*20),IF((AT130+AT131+AT132)*30&gt;89,100,(AT130+AT131+AT132)*30))</f>
        <v>60</v>
      </c>
      <c r="AU133" s="101">
        <f t="shared" ref="AU133" si="554">IF(AU126="да",IF(SUM(AU127:AU132)*20&gt;100,100,SUM(AU127:AU132)*20),IF((AU130+AU131+AU132)*30&gt;89,100,(AU130+AU131+AU132)*30))</f>
        <v>0</v>
      </c>
      <c r="AV133" s="101">
        <f t="shared" ref="AV133" si="555">IF(AV126="да",IF(SUM(AV127:AV132)*20&gt;100,100,SUM(AV127:AV132)*20),IF((AV130+AV131+AV132)*30&gt;89,100,(AV130+AV131+AV132)*30))</f>
        <v>60</v>
      </c>
      <c r="AW133" s="101">
        <f t="shared" ref="AW133" si="556">IF(AW126="да",IF(SUM(AW127:AW132)*20&gt;100,100,SUM(AW127:AW132)*20),IF((AW130+AW131+AW132)*30&gt;89,100,(AW130+AW131+AW132)*30))</f>
        <v>40</v>
      </c>
      <c r="AX133" s="101">
        <f t="shared" ref="AX133" si="557">IF(AX126="да",IF(SUM(AX127:AX132)*20&gt;100,100,SUM(AX127:AX132)*20),IF((AX130+AX131+AX132)*30&gt;89,100,(AX130+AX131+AX132)*30))</f>
        <v>40</v>
      </c>
      <c r="AY133" s="101">
        <f t="shared" ref="AY133" si="558">IF(AY126="да",IF(SUM(AY127:AY132)*20&gt;100,100,SUM(AY127:AY132)*20),IF((AY130+AY131+AY132)*30&gt;89,100,(AY130+AY131+AY132)*30))</f>
        <v>40</v>
      </c>
      <c r="AZ133" s="101">
        <f t="shared" ref="AZ133" si="559">IF(AZ126="да",IF(SUM(AZ127:AZ132)*20&gt;100,100,SUM(AZ127:AZ132)*20),IF((AZ130+AZ131+AZ132)*30&gt;89,100,(AZ130+AZ131+AZ132)*30))</f>
        <v>20</v>
      </c>
      <c r="BA133" s="101">
        <f t="shared" ref="BA133" si="560">IF(BA126="да",IF(SUM(BA127:BA132)*20&gt;100,100,SUM(BA127:BA132)*20),IF((BA130+BA131+BA132)*30&gt;89,100,(BA130+BA131+BA132)*30))</f>
        <v>20</v>
      </c>
      <c r="BB133" s="101">
        <f t="shared" ref="BB133" si="561">IF(BB126="да",IF(SUM(BB127:BB132)*20&gt;100,100,SUM(BB127:BB132)*20),IF((BB130+BB131+BB132)*30&gt;89,100,(BB130+BB131+BB132)*30))</f>
        <v>40</v>
      </c>
      <c r="BC133" s="101">
        <f t="shared" ref="BC133" si="562">IF(BC126="да",IF(SUM(BC127:BC132)*20&gt;100,100,SUM(BC127:BC132)*20),IF((BC130+BC131+BC132)*30&gt;89,100,(BC130+BC131+BC132)*30))</f>
        <v>0</v>
      </c>
      <c r="BD133" s="101">
        <f t="shared" ref="BD133" si="563">IF(BD126="да",IF(SUM(BD127:BD132)*20&gt;100,100,SUM(BD127:BD132)*20),IF((BD130+BD131+BD132)*30&gt;89,100,(BD130+BD131+BD132)*30))</f>
        <v>30</v>
      </c>
      <c r="BE133" s="101">
        <f t="shared" ref="BE133" si="564">IF(BE126="да",IF(SUM(BE127:BE132)*20&gt;100,100,SUM(BE127:BE132)*20),IF((BE130+BE131+BE132)*30&gt;89,100,(BE130+BE131+BE132)*30))</f>
        <v>60</v>
      </c>
      <c r="BF133" s="101">
        <f t="shared" ref="BF133" si="565">IF(BF126="да",IF(SUM(BF127:BF132)*20&gt;100,100,SUM(BF127:BF132)*20),IF((BF130+BF131+BF132)*30&gt;89,100,(BF130+BF131+BF132)*30))</f>
        <v>60</v>
      </c>
      <c r="BG133" s="101">
        <f t="shared" ref="BG133" si="566">IF(BG126="да",IF(SUM(BG127:BG132)*20&gt;100,100,SUM(BG127:BG132)*20),IF((BG130+BG131+BG132)*30&gt;89,100,(BG130+BG131+BG132)*30))</f>
        <v>20</v>
      </c>
      <c r="BH133" s="101">
        <f t="shared" ref="BH133" si="567">IF(BH126="да",IF(SUM(BH127:BH132)*20&gt;100,100,SUM(BH127:BH132)*20),IF((BH130+BH131+BH132)*30&gt;89,100,(BH130+BH131+BH132)*30))</f>
        <v>0</v>
      </c>
      <c r="BI133" s="101">
        <f t="shared" ref="BI133" si="568">IF(BI126="да",IF(SUM(BI127:BI132)*20&gt;100,100,SUM(BI127:BI132)*20),IF((BI130+BI131+BI132)*30&gt;89,100,(BI130+BI131+BI132)*30))</f>
        <v>80</v>
      </c>
      <c r="BJ133" s="101">
        <f t="shared" ref="BJ133" si="569">IF(BJ126="да",IF(SUM(BJ127:BJ132)*20&gt;100,100,SUM(BJ127:BJ132)*20),IF((BJ130+BJ131+BJ132)*30&gt;89,100,(BJ130+BJ131+BJ132)*30))</f>
        <v>0</v>
      </c>
      <c r="BK133" s="101">
        <f t="shared" ref="BK133" si="570">IF(BK126="да",IF(SUM(BK127:BK132)*20&gt;100,100,SUM(BK127:BK132)*20),IF((BK130+BK131+BK132)*30&gt;89,100,(BK130+BK131+BK132)*30))</f>
        <v>40</v>
      </c>
      <c r="BL133" s="101">
        <f t="shared" ref="BL133" si="571">IF(BL126="да",IF(SUM(BL127:BL132)*20&gt;100,100,SUM(BL127:BL132)*20),IF((BL130+BL131+BL132)*30&gt;89,100,(BL130+BL131+BL132)*30))</f>
        <v>40</v>
      </c>
      <c r="BM133" s="101">
        <f t="shared" ref="BM133" si="572">IF(BM126="да",IF(SUM(BM127:BM132)*20&gt;100,100,SUM(BM127:BM132)*20),IF((BM130+BM131+BM132)*30&gt;89,100,(BM130+BM131+BM132)*30))</f>
        <v>40</v>
      </c>
      <c r="BN133" s="101">
        <f t="shared" ref="BN133" si="573">IF(BN126="да",IF(SUM(BN127:BN132)*20&gt;100,100,SUM(BN127:BN132)*20),IF((BN130+BN131+BN132)*30&gt;89,100,(BN130+BN131+BN132)*30))</f>
        <v>20</v>
      </c>
      <c r="BO133" s="101">
        <f t="shared" ref="BO133" si="574">IF(BO126="да",IF(SUM(BO127:BO132)*20&gt;100,100,SUM(BO127:BO132)*20),IF((BO130+BO131+BO132)*30&gt;89,100,(BO130+BO131+BO132)*30))</f>
        <v>20</v>
      </c>
      <c r="BP133" s="101">
        <f t="shared" ref="BP133" si="575">IF(BP126="да",IF(SUM(BP127:BP132)*20&gt;100,100,SUM(BP127:BP132)*20),IF((BP130+BP131+BP132)*30&gt;89,100,(BP130+BP131+BP132)*30))</f>
        <v>20</v>
      </c>
      <c r="BQ133" s="101">
        <f t="shared" ref="BQ133" si="576">IF(BQ126="да",IF(SUM(BQ127:BQ132)*20&gt;100,100,SUM(BQ127:BQ132)*20),IF((BQ130+BQ131+BQ132)*30&gt;89,100,(BQ130+BQ131+BQ132)*30))</f>
        <v>20</v>
      </c>
      <c r="BR133" s="101">
        <f t="shared" ref="BR133" si="577">IF(BR126="да",IF(SUM(BR127:BR132)*20&gt;100,100,SUM(BR127:BR132)*20),IF((BR130+BR131+BR132)*30&gt;89,100,(BR130+BR131+BR132)*30))</f>
        <v>20</v>
      </c>
      <c r="BS133" s="101">
        <f t="shared" ref="BS133" si="578">IF(BS126="да",IF(SUM(BS127:BS132)*20&gt;100,100,SUM(BS127:BS132)*20),IF((BS130+BS131+BS132)*30&gt;89,100,(BS130+BS131+BS132)*30))</f>
        <v>60</v>
      </c>
      <c r="BT133" s="101">
        <f t="shared" ref="BT133" si="579">IF(BT126="да",IF(SUM(BT127:BT132)*20&gt;100,100,SUM(BT127:BT132)*20),IF((BT130+BT131+BT132)*30&gt;89,100,(BT130+BT131+BT132)*30))</f>
        <v>60</v>
      </c>
      <c r="BU133" s="101">
        <f t="shared" ref="BU133" si="580">IF(BU126="да",IF(SUM(BU127:BU132)*20&gt;100,100,SUM(BU127:BU132)*20),IF((BU130+BU131+BU132)*30&gt;89,100,(BU130+BU131+BU132)*30))</f>
        <v>20</v>
      </c>
      <c r="BV133" s="101">
        <f t="shared" ref="BV133" si="581">IF(BV126="да",IF(SUM(BV127:BV132)*20&gt;100,100,SUM(BV127:BV132)*20),IF((BV130+BV131+BV132)*30&gt;89,100,(BV130+BV131+BV132)*30))</f>
        <v>60</v>
      </c>
      <c r="BW133" s="101">
        <f t="shared" ref="BW133" si="582">IF(BW126="да",IF(SUM(BW127:BW132)*20&gt;100,100,SUM(BW127:BW132)*20),IF((BW130+BW131+BW132)*30&gt;89,100,(BW130+BW131+BW132)*30))</f>
        <v>40</v>
      </c>
      <c r="BX133" s="101">
        <f t="shared" ref="BX133" si="583">IF(BX126="да",IF(SUM(BX127:BX132)*20&gt;100,100,SUM(BX127:BX132)*20),IF((BX130+BX131+BX132)*30&gt;89,100,(BX130+BX131+BX132)*30))</f>
        <v>60</v>
      </c>
      <c r="BY133" s="101">
        <f t="shared" ref="BY133" si="584">IF(BY126="да",IF(SUM(BY127:BY132)*20&gt;100,100,SUM(BY127:BY132)*20),IF((BY130+BY131+BY132)*30&gt;89,100,(BY130+BY131+BY132)*30))</f>
        <v>40</v>
      </c>
      <c r="BZ133" s="101">
        <f t="shared" ref="BZ133" si="585">IF(BZ126="да",IF(SUM(BZ127:BZ132)*20&gt;100,100,SUM(BZ127:BZ132)*20),IF((BZ130+BZ131+BZ132)*30&gt;89,100,(BZ130+BZ131+BZ132)*30))</f>
        <v>0</v>
      </c>
      <c r="CA133" s="101">
        <f t="shared" ref="CA133" si="586">IF(CA126="да",IF(SUM(CA127:CA132)*20&gt;100,100,SUM(CA127:CA132)*20),IF((CA130+CA131+CA132)*30&gt;89,100,(CA130+CA131+CA132)*30))</f>
        <v>40</v>
      </c>
      <c r="CB133" s="101">
        <f t="shared" ref="CB133" si="587">IF(CB126="да",IF(SUM(CB127:CB132)*20&gt;100,100,SUM(CB127:CB132)*20),IF((CB130+CB131+CB132)*30&gt;89,100,(CB130+CB131+CB132)*30))</f>
        <v>40</v>
      </c>
      <c r="CC133" s="101">
        <f t="shared" ref="CC133" si="588">IF(CC126="да",IF(SUM(CC127:CC132)*20&gt;100,100,SUM(CC127:CC132)*20),IF((CC130+CC131+CC132)*30&gt;89,100,(CC130+CC131+CC132)*30))</f>
        <v>30</v>
      </c>
      <c r="CD133" s="101">
        <f t="shared" ref="CD133" si="589">IF(CD126="да",IF(SUM(CD127:CD132)*20&gt;100,100,SUM(CD127:CD132)*20),IF((CD130+CD131+CD132)*30&gt;89,100,(CD130+CD131+CD132)*30))</f>
        <v>20</v>
      </c>
      <c r="CE133" s="101">
        <f t="shared" ref="CE133" si="590">IF(CE126="да",IF(SUM(CE127:CE132)*20&gt;100,100,SUM(CE127:CE132)*20),IF((CE130+CE131+CE132)*30&gt;89,100,(CE130+CE131+CE132)*30))</f>
        <v>40</v>
      </c>
      <c r="CF133" s="101">
        <f t="shared" ref="CF133" si="591">IF(CF126="да",IF(SUM(CF127:CF132)*20&gt;100,100,SUM(CF127:CF132)*20),IF((CF130+CF131+CF132)*30&gt;89,100,(CF130+CF131+CF132)*30))</f>
        <v>30</v>
      </c>
      <c r="CG133" s="101">
        <f t="shared" ref="CG133" si="592">IF(CG126="да",IF(SUM(CG127:CG132)*20&gt;100,100,SUM(CG127:CG132)*20),IF((CG130+CG131+CG132)*30&gt;89,100,(CG130+CG131+CG132)*30))</f>
        <v>30</v>
      </c>
      <c r="CH133" s="101">
        <f t="shared" ref="CH133" si="593">IF(CH126="да",IF(SUM(CH127:CH132)*20&gt;100,100,SUM(CH127:CH132)*20),IF((CH130+CH131+CH132)*30&gt;89,100,(CH130+CH131+CH132)*30))</f>
        <v>30</v>
      </c>
      <c r="CI133" s="101">
        <f t="shared" ref="CI133" si="594">IF(CI126="да",IF(SUM(CI127:CI132)*20&gt;100,100,SUM(CI127:CI132)*20),IF((CI130+CI131+CI132)*30&gt;89,100,(CI130+CI131+CI132)*30))</f>
        <v>0</v>
      </c>
      <c r="CJ133" s="101">
        <f t="shared" ref="CJ133" si="595">IF(CJ126="да",IF(SUM(CJ127:CJ132)*20&gt;100,100,SUM(CJ127:CJ132)*20),IF((CJ130+CJ131+CJ132)*30&gt;89,100,(CJ130+CJ131+CJ132)*30))</f>
        <v>30</v>
      </c>
      <c r="CK133" s="101">
        <f t="shared" ref="CK133" si="596">IF(CK126="да",IF(SUM(CK127:CK132)*20&gt;100,100,SUM(CK127:CK132)*20),IF((CK130+CK131+CK132)*30&gt;89,100,(CK130+CK131+CK132)*30))</f>
        <v>0</v>
      </c>
      <c r="CL133" s="101">
        <f t="shared" ref="CL133" si="597">IF(CL126="да",IF(SUM(CL127:CL132)*20&gt;100,100,SUM(CL127:CL132)*20),IF((CL130+CL131+CL132)*30&gt;89,100,(CL130+CL131+CL132)*30))</f>
        <v>60</v>
      </c>
      <c r="CM133" s="101">
        <f t="shared" ref="CM133" si="598">IF(CM126="да",IF(SUM(CM127:CM132)*20&gt;100,100,SUM(CM127:CM132)*20),IF((CM130+CM131+CM132)*30&gt;89,100,(CM130+CM131+CM132)*30))</f>
        <v>30</v>
      </c>
      <c r="CN133" s="101">
        <f t="shared" ref="CN133" si="599">IF(CN126="да",IF(SUM(CN127:CN132)*20&gt;100,100,SUM(CN127:CN132)*20),IF((CN130+CN131+CN132)*30&gt;89,100,(CN130+CN131+CN132)*30))</f>
        <v>40</v>
      </c>
      <c r="CO133" s="101">
        <f t="shared" ref="CO133" si="600">IF(CO126="да",IF(SUM(CO127:CO132)*20&gt;100,100,SUM(CO127:CO132)*20),IF((CO130+CO131+CO132)*30&gt;89,100,(CO130+CO131+CO132)*30))</f>
        <v>40</v>
      </c>
      <c r="CP133" s="101">
        <f t="shared" ref="CP133" si="601">IF(CP126="да",IF(SUM(CP127:CP132)*20&gt;100,100,SUM(CP127:CP132)*20),IF((CP130+CP131+CP132)*30&gt;89,100,(CP130+CP131+CP132)*30))</f>
        <v>0</v>
      </c>
      <c r="CQ133" s="101">
        <f t="shared" ref="CQ133" si="602">IF(CQ126="да",IF(SUM(CQ127:CQ132)*20&gt;100,100,SUM(CQ127:CQ132)*20),IF((CQ130+CQ131+CQ132)*30&gt;89,100,(CQ130+CQ131+CQ132)*30))</f>
        <v>20</v>
      </c>
      <c r="CR133" s="101">
        <f t="shared" ref="CR133" si="603">IF(CR126="да",IF(SUM(CR127:CR132)*20&gt;100,100,SUM(CR127:CR132)*20),IF((CR130+CR131+CR132)*30&gt;89,100,(CR130+CR131+CR132)*30))</f>
        <v>30</v>
      </c>
      <c r="CS133" s="101">
        <f t="shared" ref="CS133" si="604">IF(CS126="да",IF(SUM(CS127:CS132)*20&gt;100,100,SUM(CS127:CS132)*20),IF((CS130+CS131+CS132)*30&gt;89,100,(CS130+CS131+CS132)*30))</f>
        <v>20</v>
      </c>
      <c r="CT133" s="101">
        <f t="shared" ref="CT133" si="605">IF(CT126="да",IF(SUM(CT127:CT132)*20&gt;100,100,SUM(CT127:CT132)*20),IF((CT130+CT131+CT132)*30&gt;89,100,(CT130+CT131+CT132)*30))</f>
        <v>40</v>
      </c>
      <c r="CU133" s="101">
        <f t="shared" ref="CU133" si="606">IF(CU126="да",IF(SUM(CU127:CU132)*20&gt;100,100,SUM(CU127:CU132)*20),IF((CU130+CU131+CU132)*30&gt;89,100,(CU130+CU131+CU132)*30))</f>
        <v>40</v>
      </c>
      <c r="CV133" s="101">
        <f t="shared" ref="CV133" si="607">IF(CV126="да",IF(SUM(CV127:CV132)*20&gt;100,100,SUM(CV127:CV132)*20),IF((CV130+CV131+CV132)*30&gt;89,100,(CV130+CV131+CV132)*30))</f>
        <v>20</v>
      </c>
      <c r="CW133" s="101">
        <f t="shared" ref="CW133" si="608">IF(CW126="да",IF(SUM(CW127:CW132)*20&gt;100,100,SUM(CW127:CW132)*20),IF((CW130+CW131+CW132)*30&gt;89,100,(CW130+CW131+CW132)*30))</f>
        <v>100</v>
      </c>
      <c r="CX133" s="101">
        <f t="shared" ref="CX133" si="609">IF(CX126="да",IF(SUM(CX127:CX132)*20&gt;100,100,SUM(CX127:CX132)*20),IF((CX130+CX131+CX132)*30&gt;89,100,(CX130+CX131+CX132)*30))</f>
        <v>20</v>
      </c>
      <c r="CY133" s="101">
        <f t="shared" ref="CY133" si="610">IF(CY126="да",IF(SUM(CY127:CY132)*20&gt;100,100,SUM(CY127:CY132)*20),IF((CY130+CY131+CY132)*30&gt;89,100,(CY130+CY131+CY132)*30))</f>
        <v>60</v>
      </c>
      <c r="CZ133" s="101">
        <f t="shared" ref="CZ133" si="611">IF(CZ126="да",IF(SUM(CZ127:CZ132)*20&gt;100,100,SUM(CZ127:CZ132)*20),IF((CZ130+CZ131+CZ132)*30&gt;89,100,(CZ130+CZ131+CZ132)*30))</f>
        <v>20</v>
      </c>
      <c r="DA133" s="101">
        <f t="shared" ref="DA133" si="612">IF(DA126="да",IF(SUM(DA127:DA132)*20&gt;100,100,SUM(DA127:DA132)*20),IF((DA130+DA131+DA132)*30&gt;89,100,(DA130+DA131+DA132)*30))</f>
        <v>20</v>
      </c>
      <c r="DB133" s="101">
        <f t="shared" ref="DB133" si="613">IF(DB126="да",IF(SUM(DB127:DB132)*20&gt;100,100,SUM(DB127:DB132)*20),IF((DB130+DB131+DB132)*30&gt;89,100,(DB130+DB131+DB132)*30))</f>
        <v>30</v>
      </c>
      <c r="DC133" s="101">
        <f t="shared" ref="DC133" si="614">IF(DC126="да",IF(SUM(DC127:DC132)*20&gt;100,100,SUM(DC127:DC132)*20),IF((DC130+DC131+DC132)*30&gt;89,100,(DC130+DC131+DC132)*30))</f>
        <v>30</v>
      </c>
      <c r="DD133" s="101">
        <f t="shared" ref="DD133" si="615">IF(DD126="да",IF(SUM(DD127:DD132)*20&gt;100,100,SUM(DD127:DD132)*20),IF((DD130+DD131+DD132)*30&gt;89,100,(DD130+DD131+DD132)*30))</f>
        <v>60</v>
      </c>
      <c r="DE133" s="101">
        <f t="shared" ref="DE133" si="616">IF(DE126="да",IF(SUM(DE127:DE132)*20&gt;100,100,SUM(DE127:DE132)*20),IF((DE130+DE131+DE132)*30&gt;89,100,(DE130+DE131+DE132)*30))</f>
        <v>40</v>
      </c>
      <c r="DF133" s="101">
        <f t="shared" ref="DF133" si="617">IF(DF126="да",IF(SUM(DF127:DF132)*20&gt;100,100,SUM(DF127:DF132)*20),IF((DF130+DF131+DF132)*30&gt;89,100,(DF130+DF131+DF132)*30))</f>
        <v>20</v>
      </c>
      <c r="DG133" s="101">
        <f t="shared" ref="DG133" si="618">IF(DG126="да",IF(SUM(DG127:DG132)*20&gt;100,100,SUM(DG127:DG132)*20),IF((DG130+DG131+DG132)*30&gt;89,100,(DG130+DG131+DG132)*30))</f>
        <v>20</v>
      </c>
      <c r="DH133" s="101">
        <f t="shared" ref="DH133" si="619">IF(DH126="да",IF(SUM(DH127:DH132)*20&gt;100,100,SUM(DH127:DH132)*20),IF((DH130+DH131+DH132)*30&gt;89,100,(DH130+DH131+DH132)*30))</f>
        <v>20</v>
      </c>
      <c r="DI133" s="101">
        <f t="shared" ref="DI133" si="620">IF(DI126="да",IF(SUM(DI127:DI132)*20&gt;100,100,SUM(DI127:DI132)*20),IF((DI130+DI131+DI132)*30&gt;89,100,(DI130+DI131+DI132)*30))</f>
        <v>20</v>
      </c>
      <c r="DJ133" s="101">
        <f t="shared" ref="DJ133" si="621">IF(DJ126="да",IF(SUM(DJ127:DJ132)*20&gt;100,100,SUM(DJ127:DJ132)*20),IF((DJ130+DJ131+DJ132)*30&gt;89,100,(DJ130+DJ131+DJ132)*30))</f>
        <v>30</v>
      </c>
      <c r="DK133" s="101">
        <f t="shared" ref="DK133" si="622">IF(DK126="да",IF(SUM(DK127:DK132)*20&gt;100,100,SUM(DK127:DK132)*20),IF((DK130+DK131+DK132)*30&gt;89,100,(DK130+DK131+DK132)*30))</f>
        <v>60</v>
      </c>
      <c r="DL133" s="101">
        <f t="shared" ref="DL133" si="623">IF(DL126="да",IF(SUM(DL127:DL132)*20&gt;100,100,SUM(DL127:DL132)*20),IF((DL130+DL131+DL132)*30&gt;89,100,(DL130+DL131+DL132)*30))</f>
        <v>60</v>
      </c>
      <c r="DM133" s="101">
        <f t="shared" ref="DM133" si="624">IF(DM126="да",IF(SUM(DM127:DM132)*20&gt;100,100,SUM(DM127:DM132)*20),IF((DM130+DM131+DM132)*30&gt;89,100,(DM130+DM131+DM132)*30))</f>
        <v>30</v>
      </c>
      <c r="DN133" s="101">
        <f t="shared" ref="DN133" si="625">IF(DN126="да",IF(SUM(DN127:DN132)*20&gt;100,100,SUM(DN127:DN132)*20),IF((DN130+DN131+DN132)*30&gt;89,100,(DN130+DN131+DN132)*30))</f>
        <v>30</v>
      </c>
      <c r="DO133" s="101">
        <f t="shared" ref="DO133" si="626">IF(DO126="да",IF(SUM(DO127:DO132)*20&gt;100,100,SUM(DO127:DO132)*20),IF((DO130+DO131+DO132)*30&gt;89,100,(DO130+DO131+DO132)*30))</f>
        <v>30</v>
      </c>
      <c r="DP133" s="101">
        <f t="shared" ref="DP133" si="627">IF(DP126="да",IF(SUM(DP127:DP132)*20&gt;100,100,SUM(DP127:DP132)*20),IF((DP130+DP131+DP132)*30&gt;89,100,(DP130+DP131+DP132)*30))</f>
        <v>60</v>
      </c>
      <c r="DQ133" s="101">
        <f t="shared" ref="DQ133" si="628">IF(DQ126="да",IF(SUM(DQ127:DQ132)*20&gt;100,100,SUM(DQ127:DQ132)*20),IF((DQ130+DQ131+DQ132)*30&gt;89,100,(DQ130+DQ131+DQ132)*30))</f>
        <v>20</v>
      </c>
      <c r="DR133" s="101">
        <f t="shared" ref="DR133" si="629">IF(DR126="да",IF(SUM(DR127:DR132)*20&gt;100,100,SUM(DR127:DR132)*20),IF((DR130+DR131+DR132)*30&gt;89,100,(DR130+DR131+DR132)*30))</f>
        <v>20</v>
      </c>
      <c r="DS133" s="101">
        <f t="shared" ref="DS133" si="630">IF(DS126="да",IF(SUM(DS127:DS132)*20&gt;100,100,SUM(DS127:DS132)*20),IF((DS130+DS131+DS132)*30&gt;89,100,(DS130+DS131+DS132)*30))</f>
        <v>20</v>
      </c>
      <c r="DT133" s="101">
        <f t="shared" ref="DT133" si="631">IF(DT126="да",IF(SUM(DT127:DT132)*20&gt;100,100,SUM(DT127:DT132)*20),IF((DT130+DT131+DT132)*30&gt;89,100,(DT130+DT131+DT132)*30))</f>
        <v>30</v>
      </c>
      <c r="DU133" s="101">
        <f t="shared" ref="DU133" si="632">IF(DU126="да",IF(SUM(DU127:DU132)*20&gt;100,100,SUM(DU127:DU132)*20),IF((DU130+DU131+DU132)*30&gt;89,100,(DU130+DU131+DU132)*30))</f>
        <v>60</v>
      </c>
      <c r="DV133" s="101">
        <f t="shared" ref="DV133" si="633">IF(DV126="да",IF(SUM(DV127:DV132)*20&gt;100,100,SUM(DV127:DV132)*20),IF((DV130+DV131+DV132)*30&gt;89,100,(DV130+DV131+DV132)*30))</f>
        <v>30</v>
      </c>
      <c r="DW133" s="101">
        <f t="shared" ref="DW133" si="634">IF(DW126="да",IF(SUM(DW127:DW132)*20&gt;100,100,SUM(DW127:DW132)*20),IF((DW130+DW131+DW132)*30&gt;89,100,(DW130+DW131+DW132)*30))</f>
        <v>20</v>
      </c>
      <c r="DX133" s="101">
        <f t="shared" ref="DX133" si="635">IF(DX126="да",IF(SUM(DX127:DX132)*20&gt;100,100,SUM(DX127:DX132)*20),IF((DX130+DX131+DX132)*30&gt;89,100,(DX130+DX131+DX132)*30))</f>
        <v>30</v>
      </c>
      <c r="DY133" s="101">
        <f t="shared" ref="DY133" si="636">IF(DY126="да",IF(SUM(DY127:DY132)*20&gt;100,100,SUM(DY127:DY132)*20),IF((DY130+DY131+DY132)*30&gt;89,100,(DY130+DY131+DY132)*30))</f>
        <v>0</v>
      </c>
      <c r="DZ133" s="101">
        <f t="shared" ref="DZ133" si="637">IF(DZ126="да",IF(SUM(DZ127:DZ132)*20&gt;100,100,SUM(DZ127:DZ132)*20),IF((DZ130+DZ131+DZ132)*30&gt;89,100,(DZ130+DZ131+DZ132)*30))</f>
        <v>20</v>
      </c>
      <c r="EA133" s="101">
        <f t="shared" ref="EA133" si="638">IF(EA126="да",IF(SUM(EA127:EA132)*20&gt;100,100,SUM(EA127:EA132)*20),IF((EA130+EA131+EA132)*30&gt;89,100,(EA130+EA131+EA132)*30))</f>
        <v>30</v>
      </c>
      <c r="EB133" s="101">
        <f t="shared" ref="EB133" si="639">IF(EB126="да",IF(SUM(EB127:EB132)*20&gt;100,100,SUM(EB127:EB132)*20),IF((EB130+EB131+EB132)*30&gt;89,100,(EB130+EB131+EB132)*30))</f>
        <v>20</v>
      </c>
      <c r="EC133" s="101">
        <f t="shared" ref="EC133" si="640">IF(EC126="да",IF(SUM(EC127:EC132)*20&gt;100,100,SUM(EC127:EC132)*20),IF((EC130+EC131+EC132)*30&gt;89,100,(EC130+EC131+EC132)*30))</f>
        <v>30</v>
      </c>
      <c r="ED133" s="101">
        <f t="shared" ref="ED133" si="641">IF(ED126="да",IF(SUM(ED127:ED132)*20&gt;100,100,SUM(ED127:ED132)*20),IF((ED130+ED131+ED132)*30&gt;89,100,(ED130+ED131+ED132)*30))</f>
        <v>30</v>
      </c>
      <c r="EE133" s="101">
        <f t="shared" ref="EE133" si="642">IF(EE126="да",IF(SUM(EE127:EE132)*20&gt;100,100,SUM(EE127:EE132)*20),IF((EE130+EE131+EE132)*30&gt;89,100,(EE130+EE131+EE132)*30))</f>
        <v>30</v>
      </c>
      <c r="EF133" s="101">
        <f t="shared" ref="EF133" si="643">IF(EF126="да",IF(SUM(EF127:EF132)*20&gt;100,100,SUM(EF127:EF132)*20),IF((EF130+EF131+EF132)*30&gt;89,100,(EF130+EF131+EF132)*30))</f>
        <v>30</v>
      </c>
      <c r="EG133" s="101">
        <f t="shared" ref="EG133" si="644">IF(EG126="да",IF(SUM(EG127:EG132)*20&gt;100,100,SUM(EG127:EG132)*20),IF((EG130+EG131+EG132)*30&gt;89,100,(EG130+EG131+EG132)*30))</f>
        <v>30</v>
      </c>
      <c r="EH133" s="101">
        <f t="shared" ref="EH133" si="645">IF(EH126="да",IF(SUM(EH127:EH132)*20&gt;100,100,SUM(EH127:EH132)*20),IF((EH130+EH131+EH132)*30&gt;89,100,(EH130+EH131+EH132)*30))</f>
        <v>30</v>
      </c>
      <c r="EI133" s="101">
        <f t="shared" ref="EI133" si="646">IF(EI126="да",IF(SUM(EI127:EI132)*20&gt;100,100,SUM(EI127:EI132)*20),IF((EI130+EI131+EI132)*30&gt;89,100,(EI130+EI131+EI132)*30))</f>
        <v>30</v>
      </c>
      <c r="EJ133" s="101">
        <f t="shared" ref="EJ133" si="647">IF(EJ126="да",IF(SUM(EJ127:EJ132)*20&gt;100,100,SUM(EJ127:EJ132)*20),IF((EJ130+EJ131+EJ132)*30&gt;89,100,(EJ130+EJ131+EJ132)*30))</f>
        <v>30</v>
      </c>
      <c r="EK133" s="101">
        <f t="shared" ref="EK133" si="648">IF(EK126="да",IF(SUM(EK127:EK132)*20&gt;100,100,SUM(EK127:EK132)*20),IF((EK130+EK131+EK132)*30&gt;89,100,(EK130+EK131+EK132)*30))</f>
        <v>30</v>
      </c>
      <c r="EL133" s="101">
        <f t="shared" ref="EL133" si="649">IF(EL126="да",IF(SUM(EL127:EL132)*20&gt;100,100,SUM(EL127:EL132)*20),IF((EL130+EL131+EL132)*30&gt;89,100,(EL130+EL131+EL132)*30))</f>
        <v>20</v>
      </c>
      <c r="EM133" s="101">
        <f t="shared" ref="EM133" si="650">IF(EM126="да",IF(SUM(EM127:EM132)*20&gt;100,100,SUM(EM127:EM132)*20),IF((EM130+EM131+EM132)*30&gt;89,100,(EM130+EM131+EM132)*30))</f>
        <v>60</v>
      </c>
      <c r="EN133" s="101">
        <f t="shared" ref="EN133" si="651">IF(EN126="да",IF(SUM(EN127:EN132)*20&gt;100,100,SUM(EN127:EN132)*20),IF((EN130+EN131+EN132)*30&gt;89,100,(EN130+EN131+EN132)*30))</f>
        <v>60</v>
      </c>
      <c r="EO133" s="101">
        <f t="shared" ref="EO133" si="652">IF(EO126="да",IF(SUM(EO127:EO132)*20&gt;100,100,SUM(EO127:EO132)*20),IF((EO130+EO131+EO132)*30&gt;89,100,(EO130+EO131+EO132)*30))</f>
        <v>30</v>
      </c>
      <c r="EP133" s="101">
        <f t="shared" ref="EP133" si="653">IF(EP126="да",IF(SUM(EP127:EP132)*20&gt;100,100,SUM(EP127:EP132)*20),IF((EP130+EP131+EP132)*30&gt;89,100,(EP130+EP131+EP132)*30))</f>
        <v>100</v>
      </c>
      <c r="EQ133" s="101">
        <f t="shared" ref="EQ133" si="654">IF(EQ126="да",IF(SUM(EQ127:EQ132)*20&gt;100,100,SUM(EQ127:EQ132)*20),IF((EQ130+EQ131+EQ132)*30&gt;89,100,(EQ130+EQ131+EQ132)*30))</f>
        <v>30</v>
      </c>
      <c r="ER133" s="101">
        <f t="shared" ref="ER133" si="655">IF(ER126="да",IF(SUM(ER127:ER132)*20&gt;100,100,SUM(ER127:ER132)*20),IF((ER130+ER131+ER132)*30&gt;89,100,(ER130+ER131+ER132)*30))</f>
        <v>60</v>
      </c>
      <c r="ES133" s="101">
        <f t="shared" ref="ES133" si="656">IF(ES126="да",IF(SUM(ES127:ES132)*20&gt;100,100,SUM(ES127:ES132)*20),IF((ES130+ES131+ES132)*30&gt;89,100,(ES130+ES131+ES132)*30))</f>
        <v>60</v>
      </c>
      <c r="ET133" s="101">
        <f t="shared" ref="ET133" si="657">IF(ET126="да",IF(SUM(ET127:ET132)*20&gt;100,100,SUM(ET127:ET132)*20),IF((ET130+ET131+ET132)*30&gt;89,100,(ET130+ET131+ET132)*30))</f>
        <v>30</v>
      </c>
      <c r="EU133" s="101">
        <f t="shared" ref="EU133" si="658">IF(EU126="да",IF(SUM(EU127:EU132)*20&gt;100,100,SUM(EU127:EU132)*20),IF((EU130+EU131+EU132)*30&gt;89,100,(EU130+EU131+EU132)*30))</f>
        <v>60</v>
      </c>
      <c r="EV133" s="101">
        <f t="shared" ref="EV133" si="659">IF(EV126="да",IF(SUM(EV127:EV132)*20&gt;100,100,SUM(EV127:EV132)*20),IF((EV130+EV131+EV132)*30&gt;89,100,(EV130+EV131+EV132)*30))</f>
        <v>30</v>
      </c>
      <c r="EW133" s="101">
        <f t="shared" ref="EW133" si="660">IF(EW126="да",IF(SUM(EW127:EW132)*20&gt;100,100,SUM(EW127:EW132)*20),IF((EW130+EW131+EW132)*30&gt;89,100,(EW130+EW131+EW132)*30))</f>
        <v>0</v>
      </c>
      <c r="EX133" s="101">
        <f t="shared" ref="EX133" si="661">IF(EX126="да",IF(SUM(EX127:EX132)*20&gt;100,100,SUM(EX127:EX132)*20),IF((EX130+EX131+EX132)*30&gt;89,100,(EX130+EX131+EX132)*30))</f>
        <v>30</v>
      </c>
      <c r="EY133" s="101">
        <f t="shared" ref="EY133" si="662">IF(EY126="да",IF(SUM(EY127:EY132)*20&gt;100,100,SUM(EY127:EY132)*20),IF((EY130+EY131+EY132)*30&gt;89,100,(EY130+EY131+EY132)*30))</f>
        <v>60</v>
      </c>
      <c r="EZ133" s="101">
        <f t="shared" ref="EZ133" si="663">IF(EZ126="да",IF(SUM(EZ127:EZ132)*20&gt;100,100,SUM(EZ127:EZ132)*20),IF((EZ130+EZ131+EZ132)*30&gt;89,100,(EZ130+EZ131+EZ132)*30))</f>
        <v>40</v>
      </c>
      <c r="FA133" s="101">
        <f t="shared" ref="FA133" si="664">IF(FA126="да",IF(SUM(FA127:FA132)*20&gt;100,100,SUM(FA127:FA132)*20),IF((FA130+FA131+FA132)*30&gt;89,100,(FA130+FA131+FA132)*30))</f>
        <v>0</v>
      </c>
      <c r="FB133" s="101">
        <f t="shared" ref="FB133" si="665">IF(FB126="да",IF(SUM(FB127:FB132)*20&gt;100,100,SUM(FB127:FB132)*20),IF((FB130+FB131+FB132)*30&gt;89,100,(FB130+FB131+FB132)*30))</f>
        <v>40</v>
      </c>
      <c r="FC133" s="101">
        <f t="shared" ref="FC133" si="666">IF(FC126="да",IF(SUM(FC127:FC132)*20&gt;100,100,SUM(FC127:FC132)*20),IF((FC130+FC131+FC132)*30&gt;89,100,(FC130+FC131+FC132)*30))</f>
        <v>30</v>
      </c>
      <c r="FD133" s="101">
        <f t="shared" ref="FD133" si="667">IF(FD126="да",IF(SUM(FD127:FD132)*20&gt;100,100,SUM(FD127:FD132)*20),IF((FD130+FD131+FD132)*30&gt;89,100,(FD130+FD131+FD132)*30))</f>
        <v>30</v>
      </c>
      <c r="FE133" s="101">
        <f t="shared" ref="FE133" si="668">IF(FE126="да",IF(SUM(FE127:FE132)*20&gt;100,100,SUM(FE127:FE132)*20),IF((FE130+FE131+FE132)*30&gt;89,100,(FE130+FE131+FE132)*30))</f>
        <v>30</v>
      </c>
      <c r="FF133" s="101">
        <f t="shared" ref="FF133" si="669">IF(FF126="да",IF(SUM(FF127:FF132)*20&gt;100,100,SUM(FF127:FF132)*20),IF((FF130+FF131+FF132)*30&gt;89,100,(FF130+FF131+FF132)*30))</f>
        <v>40</v>
      </c>
      <c r="FG133" s="101">
        <f t="shared" ref="FG133" si="670">IF(FG126="да",IF(SUM(FG127:FG132)*20&gt;100,100,SUM(FG127:FG132)*20),IF((FG130+FG131+FG132)*30&gt;89,100,(FG130+FG131+FG132)*30))</f>
        <v>30</v>
      </c>
      <c r="FH133" s="101">
        <f t="shared" ref="FH133" si="671">IF(FH126="да",IF(SUM(FH127:FH132)*20&gt;100,100,SUM(FH127:FH132)*20),IF((FH130+FH131+FH132)*30&gt;89,100,(FH130+FH131+FH132)*30))</f>
        <v>0</v>
      </c>
      <c r="FI133" s="101">
        <f t="shared" ref="FI133" si="672">IF(FI126="да",IF(SUM(FI127:FI132)*20&gt;100,100,SUM(FI127:FI132)*20),IF((FI130+FI131+FI132)*30&gt;89,100,(FI130+FI131+FI132)*30))</f>
        <v>20</v>
      </c>
      <c r="FJ133" s="101">
        <f t="shared" ref="FJ133" si="673">IF(FJ126="да",IF(SUM(FJ127:FJ132)*20&gt;100,100,SUM(FJ127:FJ132)*20),IF((FJ130+FJ131+FJ132)*30&gt;89,100,(FJ130+FJ131+FJ132)*30))</f>
        <v>30</v>
      </c>
      <c r="FK133" s="101">
        <f t="shared" ref="FK133" si="674">IF(FK126="да",IF(SUM(FK127:FK132)*20&gt;100,100,SUM(FK127:FK132)*20),IF((FK130+FK131+FK132)*30&gt;89,100,(FK130+FK131+FK132)*30))</f>
        <v>100</v>
      </c>
      <c r="FL133" s="101">
        <f t="shared" ref="FL133" si="675">IF(FL126="да",IF(SUM(FL127:FL132)*20&gt;100,100,SUM(FL127:FL132)*20),IF((FL130+FL131+FL132)*30&gt;89,100,(FL130+FL131+FL132)*30))</f>
        <v>60</v>
      </c>
      <c r="FM133" s="101">
        <f t="shared" ref="FM133" si="676">IF(FM126="да",IF(SUM(FM127:FM132)*20&gt;100,100,SUM(FM127:FM132)*20),IF((FM130+FM131+FM132)*30&gt;89,100,(FM130+FM131+FM132)*30))</f>
        <v>60</v>
      </c>
      <c r="FN133" s="101">
        <f t="shared" ref="FN133" si="677">IF(FN126="да",IF(SUM(FN127:FN132)*20&gt;100,100,SUM(FN127:FN132)*20),IF((FN130+FN131+FN132)*30&gt;89,100,(FN130+FN131+FN132)*30))</f>
        <v>30</v>
      </c>
    </row>
  </sheetData>
  <mergeCells count="133">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92:C92"/>
    <mergeCell ref="B93:C93"/>
    <mergeCell ref="B94:C94"/>
    <mergeCell ref="B95:C95"/>
    <mergeCell ref="B96:C96"/>
    <mergeCell ref="B87:C87"/>
    <mergeCell ref="B88:C88"/>
    <mergeCell ref="B89:C89"/>
    <mergeCell ref="B90:C90"/>
    <mergeCell ref="B91:C91"/>
    <mergeCell ref="B83:C83"/>
    <mergeCell ref="B84:C84"/>
    <mergeCell ref="B85:C85"/>
    <mergeCell ref="B86:C86"/>
    <mergeCell ref="B77:C77"/>
    <mergeCell ref="B78:C78"/>
    <mergeCell ref="B79:C79"/>
    <mergeCell ref="B80:C80"/>
    <mergeCell ref="B81:C81"/>
    <mergeCell ref="B74:C74"/>
    <mergeCell ref="B75:C75"/>
    <mergeCell ref="B76:C76"/>
    <mergeCell ref="B67:C67"/>
    <mergeCell ref="B68:C68"/>
    <mergeCell ref="B69:C69"/>
    <mergeCell ref="B70:C70"/>
    <mergeCell ref="B71:C71"/>
    <mergeCell ref="B82:C82"/>
    <mergeCell ref="B65:C65"/>
    <mergeCell ref="B66:C66"/>
    <mergeCell ref="B57:C57"/>
    <mergeCell ref="B58:C58"/>
    <mergeCell ref="B59:C59"/>
    <mergeCell ref="B60:C60"/>
    <mergeCell ref="B61:C61"/>
    <mergeCell ref="B72:C72"/>
    <mergeCell ref="B73:C73"/>
    <mergeCell ref="B56:C56"/>
    <mergeCell ref="B47:C47"/>
    <mergeCell ref="B48:C48"/>
    <mergeCell ref="B49:C49"/>
    <mergeCell ref="B50:C50"/>
    <mergeCell ref="B51:C51"/>
    <mergeCell ref="B62:C62"/>
    <mergeCell ref="B63:C63"/>
    <mergeCell ref="B64:C64"/>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8"/>
  <sheetViews>
    <sheetView topLeftCell="A165" workbookViewId="0">
      <selection activeCell="T1" sqref="T1:AC1048576"/>
    </sheetView>
  </sheetViews>
  <sheetFormatPr defaultRowHeight="15" x14ac:dyDescent="0.2"/>
  <cols>
    <col min="1" max="1" width="37.80078125" style="39" customWidth="1"/>
    <col min="2" max="19" width="10.76171875" customWidth="1"/>
  </cols>
  <sheetData>
    <row r="1" spans="1:19" ht="21" x14ac:dyDescent="0.2">
      <c r="A1" s="130" t="s">
        <v>348</v>
      </c>
    </row>
    <row r="3" spans="1:19" ht="21" x14ac:dyDescent="0.2">
      <c r="A3" s="130" t="s">
        <v>349</v>
      </c>
    </row>
    <row r="4" spans="1:19" x14ac:dyDescent="0.2">
      <c r="A4" s="131" t="s">
        <v>350</v>
      </c>
    </row>
    <row r="5" spans="1:19" x14ac:dyDescent="0.2">
      <c r="A5" s="132" t="s">
        <v>351</v>
      </c>
    </row>
    <row r="6" spans="1:19" x14ac:dyDescent="0.2">
      <c r="A6" s="133" t="s">
        <v>352</v>
      </c>
    </row>
    <row r="7" spans="1:19" ht="15" customHeight="1" x14ac:dyDescent="0.2">
      <c r="B7" s="146">
        <v>60</v>
      </c>
      <c r="C7" s="146">
        <v>61</v>
      </c>
      <c r="D7" s="146">
        <v>62</v>
      </c>
      <c r="E7" s="146">
        <v>63</v>
      </c>
      <c r="F7" s="146">
        <v>64</v>
      </c>
      <c r="G7" s="146">
        <v>65</v>
      </c>
      <c r="H7" s="146">
        <v>66</v>
      </c>
      <c r="I7" s="146">
        <v>67</v>
      </c>
      <c r="J7" s="146">
        <v>130</v>
      </c>
      <c r="K7" s="146">
        <v>131</v>
      </c>
      <c r="L7" s="146">
        <v>132</v>
      </c>
      <c r="M7" s="146">
        <v>133</v>
      </c>
      <c r="N7" s="146">
        <v>134</v>
      </c>
      <c r="O7" s="146">
        <v>135</v>
      </c>
      <c r="P7" s="146">
        <v>136</v>
      </c>
      <c r="Q7" s="146">
        <v>137</v>
      </c>
      <c r="R7" s="146">
        <v>138</v>
      </c>
      <c r="S7" s="146">
        <v>158</v>
      </c>
    </row>
    <row r="8" spans="1:19" ht="174.75" customHeight="1" x14ac:dyDescent="0.2">
      <c r="A8" s="140" t="s">
        <v>353</v>
      </c>
      <c r="B8" s="134" t="s">
        <v>472</v>
      </c>
      <c r="C8" s="134" t="s">
        <v>473</v>
      </c>
      <c r="D8" s="134" t="s">
        <v>474</v>
      </c>
      <c r="E8" s="134" t="s">
        <v>475</v>
      </c>
      <c r="F8" s="134" t="s">
        <v>476</v>
      </c>
      <c r="G8" s="134" t="s">
        <v>477</v>
      </c>
      <c r="H8" s="134" t="s">
        <v>478</v>
      </c>
      <c r="I8" s="134" t="s">
        <v>479</v>
      </c>
      <c r="J8" s="134" t="s">
        <v>480</v>
      </c>
      <c r="K8" s="134" t="s">
        <v>481</v>
      </c>
      <c r="L8" s="134" t="s">
        <v>482</v>
      </c>
      <c r="M8" s="134" t="s">
        <v>483</v>
      </c>
      <c r="N8" s="134" t="s">
        <v>484</v>
      </c>
      <c r="O8" s="134" t="s">
        <v>485</v>
      </c>
      <c r="P8" s="134" t="s">
        <v>486</v>
      </c>
      <c r="Q8" s="134" t="s">
        <v>487</v>
      </c>
      <c r="R8" s="134" t="s">
        <v>488</v>
      </c>
      <c r="S8" s="134" t="s">
        <v>489</v>
      </c>
    </row>
    <row r="9" spans="1:19" ht="18.75" customHeight="1" x14ac:dyDescent="0.2">
      <c r="A9" s="135" t="s">
        <v>708</v>
      </c>
      <c r="B9" s="136">
        <v>0</v>
      </c>
      <c r="C9" s="136">
        <v>0</v>
      </c>
      <c r="D9" s="136">
        <v>0</v>
      </c>
      <c r="E9" s="136">
        <v>0</v>
      </c>
      <c r="F9" s="136">
        <v>0</v>
      </c>
      <c r="G9" s="136">
        <v>0</v>
      </c>
      <c r="H9" s="136">
        <v>0</v>
      </c>
      <c r="I9" s="136">
        <v>0</v>
      </c>
      <c r="J9" s="136">
        <v>0</v>
      </c>
      <c r="K9" s="136">
        <v>0</v>
      </c>
      <c r="L9" s="136">
        <v>0</v>
      </c>
      <c r="M9" s="136">
        <v>0</v>
      </c>
      <c r="N9" s="136">
        <v>0</v>
      </c>
      <c r="O9" s="136">
        <v>0</v>
      </c>
      <c r="P9" s="136">
        <v>0</v>
      </c>
      <c r="Q9" s="136">
        <v>0</v>
      </c>
      <c r="R9" s="136">
        <v>0</v>
      </c>
      <c r="S9" s="136">
        <v>0</v>
      </c>
    </row>
    <row r="10" spans="1:19" ht="18.75" customHeight="1" x14ac:dyDescent="0.2">
      <c r="A10" s="135" t="s">
        <v>709</v>
      </c>
      <c r="B10" s="136">
        <v>0</v>
      </c>
      <c r="C10" s="136">
        <v>0</v>
      </c>
      <c r="D10" s="136">
        <v>0</v>
      </c>
      <c r="E10" s="136">
        <v>0</v>
      </c>
      <c r="F10" s="136">
        <v>0</v>
      </c>
      <c r="G10" s="136">
        <v>0</v>
      </c>
      <c r="H10" s="136">
        <v>0</v>
      </c>
      <c r="I10" s="136">
        <v>0</v>
      </c>
      <c r="J10" s="136">
        <v>0</v>
      </c>
      <c r="K10" s="136">
        <v>0</v>
      </c>
      <c r="L10" s="136">
        <v>0</v>
      </c>
      <c r="M10" s="136">
        <v>0</v>
      </c>
      <c r="N10" s="136">
        <v>0</v>
      </c>
      <c r="O10" s="136">
        <v>0</v>
      </c>
      <c r="P10" s="136">
        <v>0</v>
      </c>
      <c r="Q10" s="136">
        <v>0</v>
      </c>
      <c r="R10" s="136">
        <v>0</v>
      </c>
      <c r="S10" s="136">
        <v>0</v>
      </c>
    </row>
    <row r="11" spans="1:19" ht="18.75" customHeight="1" x14ac:dyDescent="0.2">
      <c r="A11" s="135" t="s">
        <v>710</v>
      </c>
      <c r="B11" s="136">
        <v>0</v>
      </c>
      <c r="C11" s="136">
        <v>0</v>
      </c>
      <c r="D11" s="136">
        <v>0</v>
      </c>
      <c r="E11" s="136">
        <v>0</v>
      </c>
      <c r="F11" s="136">
        <v>0</v>
      </c>
      <c r="G11" s="136">
        <v>0</v>
      </c>
      <c r="H11" s="136">
        <v>0</v>
      </c>
      <c r="I11" s="136">
        <v>0</v>
      </c>
      <c r="J11" s="136">
        <v>0</v>
      </c>
      <c r="K11" s="136">
        <v>0</v>
      </c>
      <c r="L11" s="136">
        <v>0</v>
      </c>
      <c r="M11" s="136">
        <v>0</v>
      </c>
      <c r="N11" s="136">
        <v>0</v>
      </c>
      <c r="O11" s="136">
        <v>0</v>
      </c>
      <c r="P11" s="136">
        <v>0</v>
      </c>
      <c r="Q11" s="136">
        <v>0</v>
      </c>
      <c r="R11" s="136">
        <v>0</v>
      </c>
      <c r="S11" s="136">
        <v>0</v>
      </c>
    </row>
    <row r="12" spans="1:19" ht="18.75" customHeight="1" x14ac:dyDescent="0.2">
      <c r="A12" s="135" t="s">
        <v>711</v>
      </c>
      <c r="B12" s="136">
        <v>0</v>
      </c>
      <c r="C12" s="136">
        <v>0</v>
      </c>
      <c r="D12" s="136">
        <v>0</v>
      </c>
      <c r="E12" s="136">
        <v>0</v>
      </c>
      <c r="F12" s="136">
        <v>0</v>
      </c>
      <c r="G12" s="136">
        <v>0</v>
      </c>
      <c r="H12" s="136">
        <v>0</v>
      </c>
      <c r="I12" s="136">
        <v>0</v>
      </c>
      <c r="J12" s="136">
        <v>0</v>
      </c>
      <c r="K12" s="136">
        <v>0</v>
      </c>
      <c r="L12" s="136">
        <v>0</v>
      </c>
      <c r="M12" s="136">
        <v>0</v>
      </c>
      <c r="N12" s="136">
        <v>0</v>
      </c>
      <c r="O12" s="136">
        <v>0</v>
      </c>
      <c r="P12" s="136">
        <v>0</v>
      </c>
      <c r="Q12" s="136">
        <v>0</v>
      </c>
      <c r="R12" s="136">
        <v>0</v>
      </c>
      <c r="S12" s="136">
        <v>0</v>
      </c>
    </row>
    <row r="13" spans="1:19" ht="18.75" customHeight="1" x14ac:dyDescent="0.2">
      <c r="A13" s="135" t="s">
        <v>712</v>
      </c>
      <c r="B13" s="136">
        <v>0</v>
      </c>
      <c r="C13" s="136">
        <v>0</v>
      </c>
      <c r="D13" s="136">
        <v>0</v>
      </c>
      <c r="E13" s="136">
        <v>0</v>
      </c>
      <c r="F13" s="136">
        <v>0</v>
      </c>
      <c r="G13" s="136">
        <v>0</v>
      </c>
      <c r="H13" s="136">
        <v>0</v>
      </c>
      <c r="I13" s="136">
        <v>0</v>
      </c>
      <c r="J13" s="136">
        <v>0</v>
      </c>
      <c r="K13" s="136">
        <v>0</v>
      </c>
      <c r="L13" s="136">
        <v>0</v>
      </c>
      <c r="M13" s="136">
        <v>0</v>
      </c>
      <c r="N13" s="136">
        <v>0</v>
      </c>
      <c r="O13" s="136">
        <v>0</v>
      </c>
      <c r="P13" s="136">
        <v>0</v>
      </c>
      <c r="Q13" s="136">
        <v>0</v>
      </c>
      <c r="R13" s="136">
        <v>0</v>
      </c>
      <c r="S13" s="136">
        <v>0</v>
      </c>
    </row>
    <row r="14" spans="1:19" ht="18.75" customHeight="1" x14ac:dyDescent="0.2">
      <c r="A14" s="135" t="s">
        <v>713</v>
      </c>
      <c r="B14" s="136">
        <v>0</v>
      </c>
      <c r="C14" s="136">
        <v>0</v>
      </c>
      <c r="D14" s="136">
        <v>0</v>
      </c>
      <c r="E14" s="136">
        <v>0</v>
      </c>
      <c r="F14" s="136">
        <v>0</v>
      </c>
      <c r="G14" s="136">
        <v>0</v>
      </c>
      <c r="H14" s="136">
        <v>0</v>
      </c>
      <c r="I14" s="136">
        <v>0</v>
      </c>
      <c r="J14" s="136">
        <v>0</v>
      </c>
      <c r="K14" s="136">
        <v>0</v>
      </c>
      <c r="L14" s="136">
        <v>0</v>
      </c>
      <c r="M14" s="136">
        <v>0</v>
      </c>
      <c r="N14" s="136">
        <v>0</v>
      </c>
      <c r="O14" s="136">
        <v>0</v>
      </c>
      <c r="P14" s="136">
        <v>0</v>
      </c>
      <c r="Q14" s="136">
        <v>0</v>
      </c>
      <c r="R14" s="136">
        <v>0</v>
      </c>
      <c r="S14" s="136">
        <v>0</v>
      </c>
    </row>
    <row r="15" spans="1:19" ht="18.75" customHeight="1" x14ac:dyDescent="0.2">
      <c r="A15" s="135" t="s">
        <v>714</v>
      </c>
      <c r="B15" s="136">
        <v>0</v>
      </c>
      <c r="C15" s="136">
        <v>0</v>
      </c>
      <c r="D15" s="136">
        <v>0</v>
      </c>
      <c r="E15" s="136">
        <v>0</v>
      </c>
      <c r="F15" s="136">
        <v>0</v>
      </c>
      <c r="G15" s="136">
        <v>0</v>
      </c>
      <c r="H15" s="136">
        <v>0</v>
      </c>
      <c r="I15" s="136">
        <v>0</v>
      </c>
      <c r="J15" s="136">
        <v>0</v>
      </c>
      <c r="K15" s="136">
        <v>0</v>
      </c>
      <c r="L15" s="136">
        <v>0</v>
      </c>
      <c r="M15" s="136">
        <v>0</v>
      </c>
      <c r="N15" s="136">
        <v>0</v>
      </c>
      <c r="O15" s="136">
        <v>0</v>
      </c>
      <c r="P15" s="136">
        <v>0</v>
      </c>
      <c r="Q15" s="136">
        <v>0</v>
      </c>
      <c r="R15" s="136">
        <v>0</v>
      </c>
      <c r="S15" s="136">
        <v>0</v>
      </c>
    </row>
    <row r="16" spans="1:19" ht="18.75" customHeight="1" x14ac:dyDescent="0.2">
      <c r="A16" s="135" t="s">
        <v>715</v>
      </c>
      <c r="B16" s="136">
        <v>0</v>
      </c>
      <c r="C16" s="136">
        <v>0</v>
      </c>
      <c r="D16" s="136">
        <v>0</v>
      </c>
      <c r="E16" s="136">
        <v>0</v>
      </c>
      <c r="F16" s="136">
        <v>0</v>
      </c>
      <c r="G16" s="136">
        <v>0</v>
      </c>
      <c r="H16" s="136">
        <v>0</v>
      </c>
      <c r="I16" s="136">
        <v>0</v>
      </c>
      <c r="J16" s="136">
        <v>0</v>
      </c>
      <c r="K16" s="136">
        <v>0</v>
      </c>
      <c r="L16" s="136">
        <v>0</v>
      </c>
      <c r="M16" s="136">
        <v>0</v>
      </c>
      <c r="N16" s="136">
        <v>0</v>
      </c>
      <c r="O16" s="136">
        <v>0</v>
      </c>
      <c r="P16" s="136">
        <v>0</v>
      </c>
      <c r="Q16" s="136">
        <v>0</v>
      </c>
      <c r="R16" s="136">
        <v>0</v>
      </c>
      <c r="S16" s="136">
        <v>0</v>
      </c>
    </row>
    <row r="17" spans="1:19" ht="18.75" customHeight="1" x14ac:dyDescent="0.2">
      <c r="A17" s="135" t="s">
        <v>716</v>
      </c>
      <c r="B17" s="136">
        <v>0</v>
      </c>
      <c r="C17" s="136">
        <v>0</v>
      </c>
      <c r="D17" s="136">
        <v>0</v>
      </c>
      <c r="E17" s="136">
        <v>0</v>
      </c>
      <c r="F17" s="136">
        <v>0</v>
      </c>
      <c r="G17" s="136">
        <v>0</v>
      </c>
      <c r="H17" s="136">
        <v>0</v>
      </c>
      <c r="I17" s="136">
        <v>0</v>
      </c>
      <c r="J17" s="136">
        <v>0</v>
      </c>
      <c r="K17" s="136">
        <v>0</v>
      </c>
      <c r="L17" s="136">
        <v>0</v>
      </c>
      <c r="M17" s="136">
        <v>0</v>
      </c>
      <c r="N17" s="136">
        <v>0</v>
      </c>
      <c r="O17" s="136">
        <v>0</v>
      </c>
      <c r="P17" s="136">
        <v>0</v>
      </c>
      <c r="Q17" s="136">
        <v>0</v>
      </c>
      <c r="R17" s="136">
        <v>0</v>
      </c>
      <c r="S17" s="136">
        <v>0</v>
      </c>
    </row>
    <row r="18" spans="1:19" ht="18.75" customHeight="1" x14ac:dyDescent="0.2">
      <c r="A18" s="135" t="s">
        <v>717</v>
      </c>
      <c r="B18" s="136">
        <v>0</v>
      </c>
      <c r="C18" s="136">
        <v>0</v>
      </c>
      <c r="D18" s="136">
        <v>0</v>
      </c>
      <c r="E18" s="136">
        <v>0</v>
      </c>
      <c r="F18" s="136">
        <v>0</v>
      </c>
      <c r="G18" s="136">
        <v>0</v>
      </c>
      <c r="H18" s="136">
        <v>0</v>
      </c>
      <c r="I18" s="136">
        <v>0</v>
      </c>
      <c r="J18" s="136">
        <v>0</v>
      </c>
      <c r="K18" s="136">
        <v>0</v>
      </c>
      <c r="L18" s="136">
        <v>0</v>
      </c>
      <c r="M18" s="136">
        <v>0</v>
      </c>
      <c r="N18" s="136">
        <v>0</v>
      </c>
      <c r="O18" s="136">
        <v>0</v>
      </c>
      <c r="P18" s="136">
        <v>0</v>
      </c>
      <c r="Q18" s="136">
        <v>0</v>
      </c>
      <c r="R18" s="136">
        <v>0</v>
      </c>
      <c r="S18" s="136">
        <v>0</v>
      </c>
    </row>
    <row r="19" spans="1:19" ht="18.75" customHeight="1" x14ac:dyDescent="0.2">
      <c r="A19" s="135" t="s">
        <v>718</v>
      </c>
      <c r="B19" s="136">
        <v>0</v>
      </c>
      <c r="C19" s="136">
        <v>0</v>
      </c>
      <c r="D19" s="136">
        <v>0</v>
      </c>
      <c r="E19" s="136">
        <v>0</v>
      </c>
      <c r="F19" s="136">
        <v>0</v>
      </c>
      <c r="G19" s="136">
        <v>0</v>
      </c>
      <c r="H19" s="136">
        <v>0</v>
      </c>
      <c r="I19" s="136">
        <v>0</v>
      </c>
      <c r="J19" s="136">
        <v>0</v>
      </c>
      <c r="K19" s="136">
        <v>0</v>
      </c>
      <c r="L19" s="136">
        <v>0</v>
      </c>
      <c r="M19" s="136">
        <v>0</v>
      </c>
      <c r="N19" s="136">
        <v>0</v>
      </c>
      <c r="O19" s="136">
        <v>0</v>
      </c>
      <c r="P19" s="136">
        <v>0</v>
      </c>
      <c r="Q19" s="136">
        <v>0</v>
      </c>
      <c r="R19" s="136">
        <v>0</v>
      </c>
      <c r="S19" s="136">
        <v>0</v>
      </c>
    </row>
    <row r="20" spans="1:19" ht="18.75" customHeight="1" x14ac:dyDescent="0.2">
      <c r="A20" s="135" t="s">
        <v>719</v>
      </c>
      <c r="B20" s="136">
        <v>0</v>
      </c>
      <c r="C20" s="136">
        <v>0</v>
      </c>
      <c r="D20" s="136">
        <v>0</v>
      </c>
      <c r="E20" s="136">
        <v>0</v>
      </c>
      <c r="F20" s="136">
        <v>0</v>
      </c>
      <c r="G20" s="136">
        <v>0</v>
      </c>
      <c r="H20" s="136">
        <v>0</v>
      </c>
      <c r="I20" s="136">
        <v>0</v>
      </c>
      <c r="J20" s="136">
        <v>0</v>
      </c>
      <c r="K20" s="136">
        <v>0</v>
      </c>
      <c r="L20" s="136">
        <v>0</v>
      </c>
      <c r="M20" s="136">
        <v>0</v>
      </c>
      <c r="N20" s="136">
        <v>0</v>
      </c>
      <c r="O20" s="136">
        <v>0</v>
      </c>
      <c r="P20" s="136">
        <v>0</v>
      </c>
      <c r="Q20" s="136">
        <v>0</v>
      </c>
      <c r="R20" s="136">
        <v>0</v>
      </c>
      <c r="S20" s="136">
        <v>0</v>
      </c>
    </row>
    <row r="21" spans="1:19" ht="18.75" customHeight="1" x14ac:dyDescent="0.2">
      <c r="A21" s="135" t="s">
        <v>720</v>
      </c>
      <c r="B21" s="136">
        <v>0</v>
      </c>
      <c r="C21" s="136">
        <v>0</v>
      </c>
      <c r="D21" s="136">
        <v>0</v>
      </c>
      <c r="E21" s="136">
        <v>0</v>
      </c>
      <c r="F21" s="136">
        <v>0</v>
      </c>
      <c r="G21" s="136">
        <v>0</v>
      </c>
      <c r="H21" s="136">
        <v>0</v>
      </c>
      <c r="I21" s="136">
        <v>0</v>
      </c>
      <c r="J21" s="136">
        <v>0</v>
      </c>
      <c r="K21" s="136">
        <v>0</v>
      </c>
      <c r="L21" s="136">
        <v>0</v>
      </c>
      <c r="M21" s="136">
        <v>0</v>
      </c>
      <c r="N21" s="136">
        <v>0</v>
      </c>
      <c r="O21" s="136">
        <v>0</v>
      </c>
      <c r="P21" s="136">
        <v>0</v>
      </c>
      <c r="Q21" s="136">
        <v>0</v>
      </c>
      <c r="R21" s="136">
        <v>0</v>
      </c>
      <c r="S21" s="136">
        <v>0</v>
      </c>
    </row>
    <row r="22" spans="1:19" ht="18.75" customHeight="1" x14ac:dyDescent="0.2">
      <c r="A22" s="135" t="s">
        <v>721</v>
      </c>
      <c r="B22" s="136">
        <v>234</v>
      </c>
      <c r="C22" s="136">
        <v>289</v>
      </c>
      <c r="D22" s="136">
        <v>101</v>
      </c>
      <c r="E22" s="136">
        <v>141</v>
      </c>
      <c r="F22" s="136">
        <v>141</v>
      </c>
      <c r="G22" s="136">
        <v>186</v>
      </c>
      <c r="H22" s="136">
        <v>86</v>
      </c>
      <c r="I22" s="136">
        <v>77</v>
      </c>
      <c r="J22" s="136">
        <v>55</v>
      </c>
      <c r="K22" s="136">
        <v>87</v>
      </c>
      <c r="L22" s="136">
        <v>109</v>
      </c>
      <c r="M22" s="136">
        <v>68</v>
      </c>
      <c r="N22" s="136">
        <v>45</v>
      </c>
      <c r="O22" s="136">
        <v>54</v>
      </c>
      <c r="P22" s="136">
        <v>39</v>
      </c>
      <c r="Q22" s="136">
        <v>32</v>
      </c>
      <c r="R22" s="136">
        <v>42</v>
      </c>
      <c r="S22" s="136">
        <v>160</v>
      </c>
    </row>
    <row r="23" spans="1:19" ht="18.75" customHeight="1" x14ac:dyDescent="0.2">
      <c r="A23" s="135" t="s">
        <v>722</v>
      </c>
      <c r="B23" s="136">
        <v>0</v>
      </c>
      <c r="C23" s="136">
        <v>0</v>
      </c>
      <c r="D23" s="136">
        <v>0</v>
      </c>
      <c r="E23" s="136">
        <v>0</v>
      </c>
      <c r="F23" s="136">
        <v>0</v>
      </c>
      <c r="G23" s="136">
        <v>0</v>
      </c>
      <c r="H23" s="136">
        <v>0</v>
      </c>
      <c r="I23" s="136">
        <v>0</v>
      </c>
      <c r="J23" s="136">
        <v>0</v>
      </c>
      <c r="K23" s="136">
        <v>0</v>
      </c>
      <c r="L23" s="136">
        <v>0</v>
      </c>
      <c r="M23" s="136">
        <v>0</v>
      </c>
      <c r="N23" s="136">
        <v>0</v>
      </c>
      <c r="O23" s="136">
        <v>0</v>
      </c>
      <c r="P23" s="136">
        <v>0</v>
      </c>
      <c r="Q23" s="136">
        <v>0</v>
      </c>
      <c r="R23" s="136">
        <v>0</v>
      </c>
      <c r="S23" s="136">
        <v>0</v>
      </c>
    </row>
    <row r="24" spans="1:19" ht="18.75" customHeight="1" x14ac:dyDescent="0.2">
      <c r="A24" s="135" t="s">
        <v>723</v>
      </c>
      <c r="B24" s="136">
        <v>0</v>
      </c>
      <c r="C24" s="136">
        <v>0</v>
      </c>
      <c r="D24" s="136">
        <v>0</v>
      </c>
      <c r="E24" s="136">
        <v>0</v>
      </c>
      <c r="F24" s="136">
        <v>0</v>
      </c>
      <c r="G24" s="136">
        <v>0</v>
      </c>
      <c r="H24" s="136">
        <v>0</v>
      </c>
      <c r="I24" s="136">
        <v>0</v>
      </c>
      <c r="J24" s="136">
        <v>0</v>
      </c>
      <c r="K24" s="136">
        <v>0</v>
      </c>
      <c r="L24" s="136">
        <v>0</v>
      </c>
      <c r="M24" s="136">
        <v>0</v>
      </c>
      <c r="N24" s="136">
        <v>0</v>
      </c>
      <c r="O24" s="136">
        <v>0</v>
      </c>
      <c r="P24" s="136">
        <v>0</v>
      </c>
      <c r="Q24" s="136">
        <v>0</v>
      </c>
      <c r="R24" s="136">
        <v>0</v>
      </c>
      <c r="S24" s="136">
        <v>0</v>
      </c>
    </row>
    <row r="25" spans="1:19" ht="18.75" customHeight="1" x14ac:dyDescent="0.2">
      <c r="A25" s="135" t="s">
        <v>724</v>
      </c>
      <c r="B25" s="136">
        <v>0</v>
      </c>
      <c r="C25" s="136">
        <v>0</v>
      </c>
      <c r="D25" s="136">
        <v>0</v>
      </c>
      <c r="E25" s="136">
        <v>0</v>
      </c>
      <c r="F25" s="136">
        <v>0</v>
      </c>
      <c r="G25" s="136">
        <v>0</v>
      </c>
      <c r="H25" s="136">
        <v>0</v>
      </c>
      <c r="I25" s="136">
        <v>0</v>
      </c>
      <c r="J25" s="136">
        <v>0</v>
      </c>
      <c r="K25" s="136">
        <v>0</v>
      </c>
      <c r="L25" s="136">
        <v>0</v>
      </c>
      <c r="M25" s="136">
        <v>0</v>
      </c>
      <c r="N25" s="136">
        <v>0</v>
      </c>
      <c r="O25" s="136">
        <v>0</v>
      </c>
      <c r="P25" s="136">
        <v>0</v>
      </c>
      <c r="Q25" s="136">
        <v>0</v>
      </c>
      <c r="R25" s="136">
        <v>0</v>
      </c>
      <c r="S25" s="136">
        <v>0</v>
      </c>
    </row>
    <row r="26" spans="1:19" ht="18.75" customHeight="1" x14ac:dyDescent="0.2">
      <c r="A26" s="135" t="s">
        <v>725</v>
      </c>
      <c r="B26" s="136">
        <v>0</v>
      </c>
      <c r="C26" s="136">
        <v>0</v>
      </c>
      <c r="D26" s="136">
        <v>0</v>
      </c>
      <c r="E26" s="136">
        <v>0</v>
      </c>
      <c r="F26" s="136">
        <v>0</v>
      </c>
      <c r="G26" s="136">
        <v>0</v>
      </c>
      <c r="H26" s="136">
        <v>0</v>
      </c>
      <c r="I26" s="136">
        <v>0</v>
      </c>
      <c r="J26" s="136">
        <v>0</v>
      </c>
      <c r="K26" s="136">
        <v>0</v>
      </c>
      <c r="L26" s="136">
        <v>0</v>
      </c>
      <c r="M26" s="136">
        <v>0</v>
      </c>
      <c r="N26" s="136">
        <v>0</v>
      </c>
      <c r="O26" s="136">
        <v>0</v>
      </c>
      <c r="P26" s="136">
        <v>0</v>
      </c>
      <c r="Q26" s="136">
        <v>0</v>
      </c>
      <c r="R26" s="136">
        <v>0</v>
      </c>
      <c r="S26" s="136">
        <v>0</v>
      </c>
    </row>
    <row r="27" spans="1:19" ht="18.75" customHeight="1" x14ac:dyDescent="0.2">
      <c r="A27" s="135" t="s">
        <v>726</v>
      </c>
      <c r="B27" s="136">
        <v>0</v>
      </c>
      <c r="C27" s="136">
        <v>0</v>
      </c>
      <c r="D27" s="136">
        <v>0</v>
      </c>
      <c r="E27" s="136">
        <v>0</v>
      </c>
      <c r="F27" s="136">
        <v>0</v>
      </c>
      <c r="G27" s="136">
        <v>0</v>
      </c>
      <c r="H27" s="136">
        <v>0</v>
      </c>
      <c r="I27" s="136">
        <v>0</v>
      </c>
      <c r="J27" s="136">
        <v>0</v>
      </c>
      <c r="K27" s="136">
        <v>0</v>
      </c>
      <c r="L27" s="136">
        <v>0</v>
      </c>
      <c r="M27" s="136">
        <v>0</v>
      </c>
      <c r="N27" s="136">
        <v>0</v>
      </c>
      <c r="O27" s="136">
        <v>0</v>
      </c>
      <c r="P27" s="136">
        <v>0</v>
      </c>
      <c r="Q27" s="136">
        <v>0</v>
      </c>
      <c r="R27" s="136">
        <v>0</v>
      </c>
      <c r="S27" s="136">
        <v>0</v>
      </c>
    </row>
    <row r="28" spans="1:19" ht="18.75" customHeight="1" x14ac:dyDescent="0.2">
      <c r="A28" s="138" t="s">
        <v>522</v>
      </c>
      <c r="B28" s="137">
        <v>234</v>
      </c>
      <c r="C28" s="137">
        <v>289</v>
      </c>
      <c r="D28" s="137">
        <v>101</v>
      </c>
      <c r="E28" s="137">
        <v>141</v>
      </c>
      <c r="F28" s="137">
        <v>141</v>
      </c>
      <c r="G28" s="137">
        <v>186</v>
      </c>
      <c r="H28" s="137">
        <v>86</v>
      </c>
      <c r="I28" s="137">
        <v>77</v>
      </c>
      <c r="J28" s="137">
        <v>55</v>
      </c>
      <c r="K28" s="137">
        <v>87</v>
      </c>
      <c r="L28" s="137">
        <v>109</v>
      </c>
      <c r="M28" s="137">
        <v>68</v>
      </c>
      <c r="N28" s="137">
        <v>45</v>
      </c>
      <c r="O28" s="137">
        <v>54</v>
      </c>
      <c r="P28" s="137">
        <v>39</v>
      </c>
      <c r="Q28" s="137">
        <v>32</v>
      </c>
      <c r="R28" s="137">
        <v>42</v>
      </c>
      <c r="S28" s="137">
        <v>160</v>
      </c>
    </row>
    <row r="29" spans="1:19" x14ac:dyDescent="0.2">
      <c r="A29" s="139" t="s">
        <v>523</v>
      </c>
    </row>
    <row r="30" spans="1:19" x14ac:dyDescent="0.2">
      <c r="A30" s="139" t="s">
        <v>524</v>
      </c>
    </row>
    <row r="32" spans="1:19" x14ac:dyDescent="0.2">
      <c r="A32" s="131" t="s">
        <v>525</v>
      </c>
    </row>
    <row r="33" spans="1:19" x14ac:dyDescent="0.2">
      <c r="A33" s="132" t="s">
        <v>526</v>
      </c>
    </row>
    <row r="34" spans="1:19" x14ac:dyDescent="0.2">
      <c r="A34" s="133" t="s">
        <v>352</v>
      </c>
    </row>
    <row r="35" spans="1:19" ht="185.1" customHeight="1" x14ac:dyDescent="0.2">
      <c r="A35" s="140" t="s">
        <v>354</v>
      </c>
      <c r="B35" s="134" t="s">
        <v>472</v>
      </c>
      <c r="C35" s="134" t="s">
        <v>473</v>
      </c>
      <c r="D35" s="134" t="s">
        <v>474</v>
      </c>
      <c r="E35" s="134" t="s">
        <v>475</v>
      </c>
      <c r="F35" s="134" t="s">
        <v>476</v>
      </c>
      <c r="G35" s="134" t="s">
        <v>477</v>
      </c>
      <c r="H35" s="134" t="s">
        <v>478</v>
      </c>
      <c r="I35" s="134" t="s">
        <v>479</v>
      </c>
      <c r="J35" s="134" t="s">
        <v>480</v>
      </c>
      <c r="K35" s="134" t="s">
        <v>481</v>
      </c>
      <c r="L35" s="134" t="s">
        <v>482</v>
      </c>
      <c r="M35" s="134" t="s">
        <v>483</v>
      </c>
      <c r="N35" s="134" t="s">
        <v>484</v>
      </c>
      <c r="O35" s="134" t="s">
        <v>485</v>
      </c>
      <c r="P35" s="134" t="s">
        <v>486</v>
      </c>
      <c r="Q35" s="134" t="s">
        <v>487</v>
      </c>
      <c r="R35" s="134" t="s">
        <v>488</v>
      </c>
      <c r="S35" s="134" t="s">
        <v>489</v>
      </c>
    </row>
    <row r="36" spans="1:19" ht="42.75" x14ac:dyDescent="0.2">
      <c r="A36" s="135" t="s">
        <v>355</v>
      </c>
      <c r="B36" s="136">
        <v>0</v>
      </c>
      <c r="C36" s="136">
        <v>0</v>
      </c>
      <c r="D36" s="136">
        <v>0</v>
      </c>
      <c r="E36" s="136">
        <v>0</v>
      </c>
      <c r="F36" s="136">
        <v>0</v>
      </c>
      <c r="G36" s="136">
        <v>0</v>
      </c>
      <c r="H36" s="136">
        <v>0</v>
      </c>
      <c r="I36" s="136">
        <v>0</v>
      </c>
      <c r="J36" s="136">
        <v>0</v>
      </c>
      <c r="K36" s="136">
        <v>0</v>
      </c>
      <c r="L36" s="136">
        <v>0</v>
      </c>
      <c r="M36" s="136">
        <v>0</v>
      </c>
      <c r="N36" s="136">
        <v>0</v>
      </c>
      <c r="O36" s="136">
        <v>0</v>
      </c>
      <c r="P36" s="136">
        <v>0</v>
      </c>
      <c r="Q36" s="136">
        <v>0</v>
      </c>
      <c r="R36" s="136">
        <v>0</v>
      </c>
      <c r="S36" s="136">
        <v>0</v>
      </c>
    </row>
    <row r="37" spans="1:19" ht="42.75" x14ac:dyDescent="0.2">
      <c r="A37" s="135" t="s">
        <v>356</v>
      </c>
      <c r="B37" s="136">
        <v>0</v>
      </c>
      <c r="C37" s="136">
        <v>0</v>
      </c>
      <c r="D37" s="136">
        <v>0</v>
      </c>
      <c r="E37" s="136">
        <v>0</v>
      </c>
      <c r="F37" s="136">
        <v>0</v>
      </c>
      <c r="G37" s="136">
        <v>0</v>
      </c>
      <c r="H37" s="136">
        <v>0</v>
      </c>
      <c r="I37" s="136">
        <v>0</v>
      </c>
      <c r="J37" s="136">
        <v>0</v>
      </c>
      <c r="K37" s="136">
        <v>0</v>
      </c>
      <c r="L37" s="136">
        <v>0</v>
      </c>
      <c r="M37" s="136">
        <v>0</v>
      </c>
      <c r="N37" s="136">
        <v>0</v>
      </c>
      <c r="O37" s="136">
        <v>0</v>
      </c>
      <c r="P37" s="136">
        <v>0</v>
      </c>
      <c r="Q37" s="136">
        <v>0</v>
      </c>
      <c r="R37" s="136">
        <v>0</v>
      </c>
      <c r="S37" s="136">
        <v>0</v>
      </c>
    </row>
    <row r="38" spans="1:19" ht="42.75" x14ac:dyDescent="0.2">
      <c r="A38" s="135" t="s">
        <v>357</v>
      </c>
      <c r="B38" s="136">
        <v>0</v>
      </c>
      <c r="C38" s="136">
        <v>0</v>
      </c>
      <c r="D38" s="136">
        <v>0</v>
      </c>
      <c r="E38" s="136">
        <v>0</v>
      </c>
      <c r="F38" s="136">
        <v>0</v>
      </c>
      <c r="G38" s="136">
        <v>0</v>
      </c>
      <c r="H38" s="136">
        <v>0</v>
      </c>
      <c r="I38" s="136">
        <v>0</v>
      </c>
      <c r="J38" s="136">
        <v>0</v>
      </c>
      <c r="K38" s="136">
        <v>0</v>
      </c>
      <c r="L38" s="136">
        <v>0</v>
      </c>
      <c r="M38" s="136">
        <v>0</v>
      </c>
      <c r="N38" s="136">
        <v>0</v>
      </c>
      <c r="O38" s="136">
        <v>0</v>
      </c>
      <c r="P38" s="136">
        <v>0</v>
      </c>
      <c r="Q38" s="136">
        <v>0</v>
      </c>
      <c r="R38" s="136">
        <v>0</v>
      </c>
      <c r="S38" s="136">
        <v>0</v>
      </c>
    </row>
    <row r="39" spans="1:19" ht="42.75" x14ac:dyDescent="0.2">
      <c r="A39" s="135" t="s">
        <v>358</v>
      </c>
      <c r="B39" s="136">
        <v>0</v>
      </c>
      <c r="C39" s="136">
        <v>0</v>
      </c>
      <c r="D39" s="136">
        <v>0</v>
      </c>
      <c r="E39" s="136">
        <v>0</v>
      </c>
      <c r="F39" s="136">
        <v>0</v>
      </c>
      <c r="G39" s="136">
        <v>0</v>
      </c>
      <c r="H39" s="136">
        <v>0</v>
      </c>
      <c r="I39" s="136">
        <v>0</v>
      </c>
      <c r="J39" s="136">
        <v>0</v>
      </c>
      <c r="K39" s="136">
        <v>0</v>
      </c>
      <c r="L39" s="136">
        <v>0</v>
      </c>
      <c r="M39" s="136">
        <v>0</v>
      </c>
      <c r="N39" s="136">
        <v>0</v>
      </c>
      <c r="O39" s="136">
        <v>0</v>
      </c>
      <c r="P39" s="136">
        <v>0</v>
      </c>
      <c r="Q39" s="136">
        <v>0</v>
      </c>
      <c r="R39" s="136">
        <v>0</v>
      </c>
      <c r="S39" s="136">
        <v>0</v>
      </c>
    </row>
    <row r="40" spans="1:19" ht="53.25" x14ac:dyDescent="0.2">
      <c r="A40" s="135" t="s">
        <v>359</v>
      </c>
      <c r="B40" s="136">
        <v>0</v>
      </c>
      <c r="C40" s="136">
        <v>0</v>
      </c>
      <c r="D40" s="136">
        <v>0</v>
      </c>
      <c r="E40" s="136">
        <v>0</v>
      </c>
      <c r="F40" s="136">
        <v>0</v>
      </c>
      <c r="G40" s="136">
        <v>0</v>
      </c>
      <c r="H40" s="136">
        <v>0</v>
      </c>
      <c r="I40" s="136">
        <v>0</v>
      </c>
      <c r="J40" s="136">
        <v>0</v>
      </c>
      <c r="K40" s="136">
        <v>0</v>
      </c>
      <c r="L40" s="136">
        <v>0</v>
      </c>
      <c r="M40" s="136">
        <v>0</v>
      </c>
      <c r="N40" s="136">
        <v>0</v>
      </c>
      <c r="O40" s="136">
        <v>0</v>
      </c>
      <c r="P40" s="136">
        <v>0</v>
      </c>
      <c r="Q40" s="136">
        <v>0</v>
      </c>
      <c r="R40" s="136">
        <v>0</v>
      </c>
      <c r="S40" s="136">
        <v>0</v>
      </c>
    </row>
    <row r="41" spans="1:19" ht="42.75" x14ac:dyDescent="0.2">
      <c r="A41" s="135" t="s">
        <v>360</v>
      </c>
      <c r="B41" s="136">
        <v>0</v>
      </c>
      <c r="C41" s="136">
        <v>0</v>
      </c>
      <c r="D41" s="136">
        <v>0</v>
      </c>
      <c r="E41" s="136">
        <v>0</v>
      </c>
      <c r="F41" s="136">
        <v>0</v>
      </c>
      <c r="G41" s="136">
        <v>0</v>
      </c>
      <c r="H41" s="136">
        <v>0</v>
      </c>
      <c r="I41" s="136">
        <v>0</v>
      </c>
      <c r="J41" s="136">
        <v>0</v>
      </c>
      <c r="K41" s="136">
        <v>0</v>
      </c>
      <c r="L41" s="136">
        <v>0</v>
      </c>
      <c r="M41" s="136">
        <v>0</v>
      </c>
      <c r="N41" s="136">
        <v>0</v>
      </c>
      <c r="O41" s="136">
        <v>0</v>
      </c>
      <c r="P41" s="136">
        <v>0</v>
      </c>
      <c r="Q41" s="136">
        <v>0</v>
      </c>
      <c r="R41" s="136">
        <v>0</v>
      </c>
      <c r="S41" s="136">
        <v>0</v>
      </c>
    </row>
    <row r="42" spans="1:19" ht="42.75" x14ac:dyDescent="0.2">
      <c r="A42" s="135" t="s">
        <v>361</v>
      </c>
      <c r="B42" s="136">
        <v>0</v>
      </c>
      <c r="C42" s="136">
        <v>0</v>
      </c>
      <c r="D42" s="136">
        <v>0</v>
      </c>
      <c r="E42" s="136">
        <v>0</v>
      </c>
      <c r="F42" s="136">
        <v>0</v>
      </c>
      <c r="G42" s="136">
        <v>0</v>
      </c>
      <c r="H42" s="136">
        <v>0</v>
      </c>
      <c r="I42" s="136">
        <v>0</v>
      </c>
      <c r="J42" s="136">
        <v>0</v>
      </c>
      <c r="K42" s="136">
        <v>0</v>
      </c>
      <c r="L42" s="136">
        <v>0</v>
      </c>
      <c r="M42" s="136">
        <v>0</v>
      </c>
      <c r="N42" s="136">
        <v>0</v>
      </c>
      <c r="O42" s="136">
        <v>0</v>
      </c>
      <c r="P42" s="136">
        <v>0</v>
      </c>
      <c r="Q42" s="136">
        <v>0</v>
      </c>
      <c r="R42" s="136">
        <v>0</v>
      </c>
      <c r="S42" s="136">
        <v>0</v>
      </c>
    </row>
    <row r="43" spans="1:19" ht="53.25" x14ac:dyDescent="0.2">
      <c r="A43" s="135" t="s">
        <v>362</v>
      </c>
      <c r="B43" s="136">
        <v>0</v>
      </c>
      <c r="C43" s="136">
        <v>0</v>
      </c>
      <c r="D43" s="136">
        <v>0</v>
      </c>
      <c r="E43" s="136">
        <v>0</v>
      </c>
      <c r="F43" s="136">
        <v>0</v>
      </c>
      <c r="G43" s="136">
        <v>0</v>
      </c>
      <c r="H43" s="136">
        <v>0</v>
      </c>
      <c r="I43" s="136">
        <v>0</v>
      </c>
      <c r="J43" s="136">
        <v>0</v>
      </c>
      <c r="K43" s="136">
        <v>0</v>
      </c>
      <c r="L43" s="136">
        <v>0</v>
      </c>
      <c r="M43" s="136">
        <v>0</v>
      </c>
      <c r="N43" s="136">
        <v>0</v>
      </c>
      <c r="O43" s="136">
        <v>0</v>
      </c>
      <c r="P43" s="136">
        <v>0</v>
      </c>
      <c r="Q43" s="136">
        <v>0</v>
      </c>
      <c r="R43" s="136">
        <v>0</v>
      </c>
      <c r="S43" s="136">
        <v>0</v>
      </c>
    </row>
    <row r="44" spans="1:19" ht="42.75" x14ac:dyDescent="0.2">
      <c r="A44" s="135" t="s">
        <v>363</v>
      </c>
      <c r="B44" s="136">
        <v>0</v>
      </c>
      <c r="C44" s="136">
        <v>0</v>
      </c>
      <c r="D44" s="136">
        <v>0</v>
      </c>
      <c r="E44" s="136">
        <v>0</v>
      </c>
      <c r="F44" s="136">
        <v>0</v>
      </c>
      <c r="G44" s="136">
        <v>0</v>
      </c>
      <c r="H44" s="136">
        <v>0</v>
      </c>
      <c r="I44" s="136">
        <v>0</v>
      </c>
      <c r="J44" s="136">
        <v>0</v>
      </c>
      <c r="K44" s="136">
        <v>0</v>
      </c>
      <c r="L44" s="136">
        <v>0</v>
      </c>
      <c r="M44" s="136">
        <v>0</v>
      </c>
      <c r="N44" s="136">
        <v>0</v>
      </c>
      <c r="O44" s="136">
        <v>0</v>
      </c>
      <c r="P44" s="136">
        <v>0</v>
      </c>
      <c r="Q44" s="136">
        <v>0</v>
      </c>
      <c r="R44" s="136">
        <v>0</v>
      </c>
      <c r="S44" s="136">
        <v>0</v>
      </c>
    </row>
    <row r="45" spans="1:19" ht="42.75" x14ac:dyDescent="0.2">
      <c r="A45" s="135" t="s">
        <v>364</v>
      </c>
      <c r="B45" s="136">
        <v>0</v>
      </c>
      <c r="C45" s="136">
        <v>0</v>
      </c>
      <c r="D45" s="136">
        <v>0</v>
      </c>
      <c r="E45" s="136">
        <v>0</v>
      </c>
      <c r="F45" s="136">
        <v>0</v>
      </c>
      <c r="G45" s="136">
        <v>0</v>
      </c>
      <c r="H45" s="136">
        <v>0</v>
      </c>
      <c r="I45" s="136">
        <v>0</v>
      </c>
      <c r="J45" s="136">
        <v>0</v>
      </c>
      <c r="K45" s="136">
        <v>0</v>
      </c>
      <c r="L45" s="136">
        <v>0</v>
      </c>
      <c r="M45" s="136">
        <v>0</v>
      </c>
      <c r="N45" s="136">
        <v>0</v>
      </c>
      <c r="O45" s="136">
        <v>0</v>
      </c>
      <c r="P45" s="136">
        <v>0</v>
      </c>
      <c r="Q45" s="136">
        <v>0</v>
      </c>
      <c r="R45" s="136">
        <v>0</v>
      </c>
      <c r="S45" s="136">
        <v>0</v>
      </c>
    </row>
    <row r="46" spans="1:19" ht="32.25" x14ac:dyDescent="0.2">
      <c r="A46" s="135" t="s">
        <v>365</v>
      </c>
      <c r="B46" s="136">
        <v>0</v>
      </c>
      <c r="C46" s="136">
        <v>0</v>
      </c>
      <c r="D46" s="136">
        <v>0</v>
      </c>
      <c r="E46" s="136">
        <v>0</v>
      </c>
      <c r="F46" s="136">
        <v>0</v>
      </c>
      <c r="G46" s="136">
        <v>0</v>
      </c>
      <c r="H46" s="136">
        <v>0</v>
      </c>
      <c r="I46" s="136">
        <v>0</v>
      </c>
      <c r="J46" s="136">
        <v>0</v>
      </c>
      <c r="K46" s="136">
        <v>0</v>
      </c>
      <c r="L46" s="136">
        <v>0</v>
      </c>
      <c r="M46" s="136">
        <v>0</v>
      </c>
      <c r="N46" s="136">
        <v>0</v>
      </c>
      <c r="O46" s="136">
        <v>0</v>
      </c>
      <c r="P46" s="136">
        <v>0</v>
      </c>
      <c r="Q46" s="136">
        <v>0</v>
      </c>
      <c r="R46" s="136">
        <v>0</v>
      </c>
      <c r="S46" s="136">
        <v>0</v>
      </c>
    </row>
    <row r="47" spans="1:19" ht="42.75" x14ac:dyDescent="0.2">
      <c r="A47" s="135" t="s">
        <v>366</v>
      </c>
      <c r="B47" s="136">
        <v>0</v>
      </c>
      <c r="C47" s="136">
        <v>0</v>
      </c>
      <c r="D47" s="136">
        <v>0</v>
      </c>
      <c r="E47" s="136">
        <v>0</v>
      </c>
      <c r="F47" s="136">
        <v>0</v>
      </c>
      <c r="G47" s="136">
        <v>0</v>
      </c>
      <c r="H47" s="136">
        <v>0</v>
      </c>
      <c r="I47" s="136">
        <v>0</v>
      </c>
      <c r="J47" s="136">
        <v>0</v>
      </c>
      <c r="K47" s="136">
        <v>0</v>
      </c>
      <c r="L47" s="136">
        <v>0</v>
      </c>
      <c r="M47" s="136">
        <v>0</v>
      </c>
      <c r="N47" s="136">
        <v>0</v>
      </c>
      <c r="O47" s="136">
        <v>0</v>
      </c>
      <c r="P47" s="136">
        <v>0</v>
      </c>
      <c r="Q47" s="136">
        <v>0</v>
      </c>
      <c r="R47" s="136">
        <v>0</v>
      </c>
      <c r="S47" s="136">
        <v>0</v>
      </c>
    </row>
    <row r="48" spans="1:19" ht="53.25" x14ac:dyDescent="0.2">
      <c r="A48" s="135" t="s">
        <v>367</v>
      </c>
      <c r="B48" s="136">
        <v>0</v>
      </c>
      <c r="C48" s="136">
        <v>0</v>
      </c>
      <c r="D48" s="136">
        <v>0</v>
      </c>
      <c r="E48" s="136">
        <v>0</v>
      </c>
      <c r="F48" s="136">
        <v>0</v>
      </c>
      <c r="G48" s="136">
        <v>0</v>
      </c>
      <c r="H48" s="136">
        <v>0</v>
      </c>
      <c r="I48" s="136">
        <v>0</v>
      </c>
      <c r="J48" s="136">
        <v>0</v>
      </c>
      <c r="K48" s="136">
        <v>0</v>
      </c>
      <c r="L48" s="136">
        <v>0</v>
      </c>
      <c r="M48" s="136">
        <v>0</v>
      </c>
      <c r="N48" s="136">
        <v>0</v>
      </c>
      <c r="O48" s="136">
        <v>0</v>
      </c>
      <c r="P48" s="136">
        <v>0</v>
      </c>
      <c r="Q48" s="136">
        <v>0</v>
      </c>
      <c r="R48" s="136">
        <v>0</v>
      </c>
      <c r="S48" s="136">
        <v>0</v>
      </c>
    </row>
    <row r="49" spans="1:19" ht="53.25" x14ac:dyDescent="0.2">
      <c r="A49" s="135" t="s">
        <v>368</v>
      </c>
      <c r="B49" s="136">
        <v>0</v>
      </c>
      <c r="C49" s="136">
        <v>0</v>
      </c>
      <c r="D49" s="136">
        <v>0</v>
      </c>
      <c r="E49" s="136">
        <v>0</v>
      </c>
      <c r="F49" s="136">
        <v>0</v>
      </c>
      <c r="G49" s="136">
        <v>0</v>
      </c>
      <c r="H49" s="136">
        <v>0</v>
      </c>
      <c r="I49" s="136">
        <v>0</v>
      </c>
      <c r="J49" s="136">
        <v>0</v>
      </c>
      <c r="K49" s="136">
        <v>0</v>
      </c>
      <c r="L49" s="136">
        <v>0</v>
      </c>
      <c r="M49" s="136">
        <v>0</v>
      </c>
      <c r="N49" s="136">
        <v>0</v>
      </c>
      <c r="O49" s="136">
        <v>0</v>
      </c>
      <c r="P49" s="136">
        <v>0</v>
      </c>
      <c r="Q49" s="136">
        <v>0</v>
      </c>
      <c r="R49" s="136">
        <v>0</v>
      </c>
      <c r="S49" s="136">
        <v>0</v>
      </c>
    </row>
    <row r="50" spans="1:19" ht="42.75" x14ac:dyDescent="0.2">
      <c r="A50" s="135" t="s">
        <v>369</v>
      </c>
      <c r="B50" s="136">
        <v>0</v>
      </c>
      <c r="C50" s="136">
        <v>0</v>
      </c>
      <c r="D50" s="136">
        <v>0</v>
      </c>
      <c r="E50" s="136">
        <v>0</v>
      </c>
      <c r="F50" s="136">
        <v>0</v>
      </c>
      <c r="G50" s="136">
        <v>0</v>
      </c>
      <c r="H50" s="136">
        <v>0</v>
      </c>
      <c r="I50" s="136">
        <v>0</v>
      </c>
      <c r="J50" s="136">
        <v>0</v>
      </c>
      <c r="K50" s="136">
        <v>0</v>
      </c>
      <c r="L50" s="136">
        <v>0</v>
      </c>
      <c r="M50" s="136">
        <v>0</v>
      </c>
      <c r="N50" s="136">
        <v>0</v>
      </c>
      <c r="O50" s="136">
        <v>0</v>
      </c>
      <c r="P50" s="136">
        <v>0</v>
      </c>
      <c r="Q50" s="136">
        <v>0</v>
      </c>
      <c r="R50" s="136">
        <v>0</v>
      </c>
      <c r="S50" s="136">
        <v>0</v>
      </c>
    </row>
    <row r="51" spans="1:19" ht="42.75" x14ac:dyDescent="0.2">
      <c r="A51" s="135" t="s">
        <v>370</v>
      </c>
      <c r="B51" s="136">
        <v>0</v>
      </c>
      <c r="C51" s="136">
        <v>0</v>
      </c>
      <c r="D51" s="136">
        <v>0</v>
      </c>
      <c r="E51" s="136">
        <v>0</v>
      </c>
      <c r="F51" s="136">
        <v>0</v>
      </c>
      <c r="G51" s="136">
        <v>0</v>
      </c>
      <c r="H51" s="136">
        <v>0</v>
      </c>
      <c r="I51" s="136">
        <v>0</v>
      </c>
      <c r="J51" s="136">
        <v>0</v>
      </c>
      <c r="K51" s="136">
        <v>0</v>
      </c>
      <c r="L51" s="136">
        <v>0</v>
      </c>
      <c r="M51" s="136">
        <v>0</v>
      </c>
      <c r="N51" s="136">
        <v>0</v>
      </c>
      <c r="O51" s="136">
        <v>0</v>
      </c>
      <c r="P51" s="136">
        <v>0</v>
      </c>
      <c r="Q51" s="136">
        <v>0</v>
      </c>
      <c r="R51" s="136">
        <v>0</v>
      </c>
      <c r="S51" s="136">
        <v>0</v>
      </c>
    </row>
    <row r="52" spans="1:19" ht="53.25" x14ac:dyDescent="0.2">
      <c r="A52" s="135" t="s">
        <v>371</v>
      </c>
      <c r="B52" s="136">
        <v>0</v>
      </c>
      <c r="C52" s="136">
        <v>0</v>
      </c>
      <c r="D52" s="136">
        <v>0</v>
      </c>
      <c r="E52" s="136">
        <v>0</v>
      </c>
      <c r="F52" s="136">
        <v>0</v>
      </c>
      <c r="G52" s="136">
        <v>0</v>
      </c>
      <c r="H52" s="136">
        <v>0</v>
      </c>
      <c r="I52" s="136">
        <v>0</v>
      </c>
      <c r="J52" s="136">
        <v>0</v>
      </c>
      <c r="K52" s="136">
        <v>0</v>
      </c>
      <c r="L52" s="136">
        <v>0</v>
      </c>
      <c r="M52" s="136">
        <v>0</v>
      </c>
      <c r="N52" s="136">
        <v>0</v>
      </c>
      <c r="O52" s="136">
        <v>0</v>
      </c>
      <c r="P52" s="136">
        <v>0</v>
      </c>
      <c r="Q52" s="136">
        <v>0</v>
      </c>
      <c r="R52" s="136">
        <v>0</v>
      </c>
      <c r="S52" s="136">
        <v>0</v>
      </c>
    </row>
    <row r="53" spans="1:19" ht="42.75" x14ac:dyDescent="0.2">
      <c r="A53" s="135" t="s">
        <v>372</v>
      </c>
      <c r="B53" s="136">
        <v>0</v>
      </c>
      <c r="C53" s="136">
        <v>0</v>
      </c>
      <c r="D53" s="136">
        <v>0</v>
      </c>
      <c r="E53" s="136">
        <v>0</v>
      </c>
      <c r="F53" s="136">
        <v>0</v>
      </c>
      <c r="G53" s="136">
        <v>0</v>
      </c>
      <c r="H53" s="136">
        <v>0</v>
      </c>
      <c r="I53" s="136">
        <v>0</v>
      </c>
      <c r="J53" s="136">
        <v>0</v>
      </c>
      <c r="K53" s="136">
        <v>0</v>
      </c>
      <c r="L53" s="136">
        <v>0</v>
      </c>
      <c r="M53" s="136">
        <v>0</v>
      </c>
      <c r="N53" s="136">
        <v>0</v>
      </c>
      <c r="O53" s="136">
        <v>0</v>
      </c>
      <c r="P53" s="136">
        <v>0</v>
      </c>
      <c r="Q53" s="136">
        <v>0</v>
      </c>
      <c r="R53" s="136">
        <v>0</v>
      </c>
      <c r="S53" s="136">
        <v>0</v>
      </c>
    </row>
    <row r="54" spans="1:19" ht="32.25" x14ac:dyDescent="0.2">
      <c r="A54" s="135" t="s">
        <v>373</v>
      </c>
      <c r="B54" s="136">
        <v>0</v>
      </c>
      <c r="C54" s="136">
        <v>0</v>
      </c>
      <c r="D54" s="136">
        <v>0</v>
      </c>
      <c r="E54" s="136">
        <v>0</v>
      </c>
      <c r="F54" s="136">
        <v>0</v>
      </c>
      <c r="G54" s="136">
        <v>0</v>
      </c>
      <c r="H54" s="136">
        <v>0</v>
      </c>
      <c r="I54" s="136">
        <v>0</v>
      </c>
      <c r="J54" s="136">
        <v>0</v>
      </c>
      <c r="K54" s="136">
        <v>0</v>
      </c>
      <c r="L54" s="136">
        <v>0</v>
      </c>
      <c r="M54" s="136">
        <v>0</v>
      </c>
      <c r="N54" s="136">
        <v>0</v>
      </c>
      <c r="O54" s="136">
        <v>0</v>
      </c>
      <c r="P54" s="136">
        <v>0</v>
      </c>
      <c r="Q54" s="136">
        <v>0</v>
      </c>
      <c r="R54" s="136">
        <v>0</v>
      </c>
      <c r="S54" s="136">
        <v>0</v>
      </c>
    </row>
    <row r="55" spans="1:19" ht="63.75" x14ac:dyDescent="0.2">
      <c r="A55" s="135" t="s">
        <v>374</v>
      </c>
      <c r="B55" s="136">
        <v>0</v>
      </c>
      <c r="C55" s="136">
        <v>0</v>
      </c>
      <c r="D55" s="136">
        <v>0</v>
      </c>
      <c r="E55" s="136">
        <v>0</v>
      </c>
      <c r="F55" s="136">
        <v>0</v>
      </c>
      <c r="G55" s="136">
        <v>0</v>
      </c>
      <c r="H55" s="136">
        <v>0</v>
      </c>
      <c r="I55" s="136">
        <v>0</v>
      </c>
      <c r="J55" s="136">
        <v>0</v>
      </c>
      <c r="K55" s="136">
        <v>0</v>
      </c>
      <c r="L55" s="136">
        <v>0</v>
      </c>
      <c r="M55" s="136">
        <v>0</v>
      </c>
      <c r="N55" s="136">
        <v>0</v>
      </c>
      <c r="O55" s="136">
        <v>0</v>
      </c>
      <c r="P55" s="136">
        <v>0</v>
      </c>
      <c r="Q55" s="136">
        <v>0</v>
      </c>
      <c r="R55" s="136">
        <v>0</v>
      </c>
      <c r="S55" s="136">
        <v>0</v>
      </c>
    </row>
    <row r="56" spans="1:19" ht="53.25" x14ac:dyDescent="0.2">
      <c r="A56" s="135" t="s">
        <v>375</v>
      </c>
      <c r="B56" s="136">
        <v>0</v>
      </c>
      <c r="C56" s="136">
        <v>0</v>
      </c>
      <c r="D56" s="136">
        <v>0</v>
      </c>
      <c r="E56" s="136">
        <v>0</v>
      </c>
      <c r="F56" s="136">
        <v>0</v>
      </c>
      <c r="G56" s="136">
        <v>0</v>
      </c>
      <c r="H56" s="136">
        <v>0</v>
      </c>
      <c r="I56" s="136">
        <v>0</v>
      </c>
      <c r="J56" s="136">
        <v>0</v>
      </c>
      <c r="K56" s="136">
        <v>0</v>
      </c>
      <c r="L56" s="136">
        <v>0</v>
      </c>
      <c r="M56" s="136">
        <v>0</v>
      </c>
      <c r="N56" s="136">
        <v>0</v>
      </c>
      <c r="O56" s="136">
        <v>0</v>
      </c>
      <c r="P56" s="136">
        <v>0</v>
      </c>
      <c r="Q56" s="136">
        <v>0</v>
      </c>
      <c r="R56" s="136">
        <v>0</v>
      </c>
      <c r="S56" s="136">
        <v>0</v>
      </c>
    </row>
    <row r="57" spans="1:19" ht="42.75" x14ac:dyDescent="0.2">
      <c r="A57" s="135" t="s">
        <v>376</v>
      </c>
      <c r="B57" s="136">
        <v>0</v>
      </c>
      <c r="C57" s="136">
        <v>0</v>
      </c>
      <c r="D57" s="136">
        <v>0</v>
      </c>
      <c r="E57" s="136">
        <v>0</v>
      </c>
      <c r="F57" s="136">
        <v>0</v>
      </c>
      <c r="G57" s="136">
        <v>0</v>
      </c>
      <c r="H57" s="136">
        <v>0</v>
      </c>
      <c r="I57" s="136">
        <v>0</v>
      </c>
      <c r="J57" s="136">
        <v>0</v>
      </c>
      <c r="K57" s="136">
        <v>0</v>
      </c>
      <c r="L57" s="136">
        <v>0</v>
      </c>
      <c r="M57" s="136">
        <v>0</v>
      </c>
      <c r="N57" s="136">
        <v>0</v>
      </c>
      <c r="O57" s="136">
        <v>0</v>
      </c>
      <c r="P57" s="136">
        <v>0</v>
      </c>
      <c r="Q57" s="136">
        <v>0</v>
      </c>
      <c r="R57" s="136">
        <v>0</v>
      </c>
      <c r="S57" s="136">
        <v>0</v>
      </c>
    </row>
    <row r="58" spans="1:19" ht="42.75" x14ac:dyDescent="0.2">
      <c r="A58" s="135" t="s">
        <v>377</v>
      </c>
      <c r="B58" s="136">
        <v>0</v>
      </c>
      <c r="C58" s="136">
        <v>0</v>
      </c>
      <c r="D58" s="136">
        <v>0</v>
      </c>
      <c r="E58" s="136">
        <v>0</v>
      </c>
      <c r="F58" s="136">
        <v>0</v>
      </c>
      <c r="G58" s="136">
        <v>0</v>
      </c>
      <c r="H58" s="136">
        <v>0</v>
      </c>
      <c r="I58" s="136">
        <v>0</v>
      </c>
      <c r="J58" s="136">
        <v>0</v>
      </c>
      <c r="K58" s="136">
        <v>0</v>
      </c>
      <c r="L58" s="136">
        <v>0</v>
      </c>
      <c r="M58" s="136">
        <v>0</v>
      </c>
      <c r="N58" s="136">
        <v>0</v>
      </c>
      <c r="O58" s="136">
        <v>0</v>
      </c>
      <c r="P58" s="136">
        <v>0</v>
      </c>
      <c r="Q58" s="136">
        <v>0</v>
      </c>
      <c r="R58" s="136">
        <v>0</v>
      </c>
      <c r="S58" s="136">
        <v>0</v>
      </c>
    </row>
    <row r="59" spans="1:19" ht="42.75" x14ac:dyDescent="0.2">
      <c r="A59" s="135" t="s">
        <v>378</v>
      </c>
      <c r="B59" s="136">
        <v>0</v>
      </c>
      <c r="C59" s="136">
        <v>0</v>
      </c>
      <c r="D59" s="136">
        <v>0</v>
      </c>
      <c r="E59" s="136">
        <v>0</v>
      </c>
      <c r="F59" s="136">
        <v>0</v>
      </c>
      <c r="G59" s="136">
        <v>0</v>
      </c>
      <c r="H59" s="136">
        <v>0</v>
      </c>
      <c r="I59" s="136">
        <v>0</v>
      </c>
      <c r="J59" s="136">
        <v>0</v>
      </c>
      <c r="K59" s="136">
        <v>0</v>
      </c>
      <c r="L59" s="136">
        <v>0</v>
      </c>
      <c r="M59" s="136">
        <v>0</v>
      </c>
      <c r="N59" s="136">
        <v>0</v>
      </c>
      <c r="O59" s="136">
        <v>0</v>
      </c>
      <c r="P59" s="136">
        <v>0</v>
      </c>
      <c r="Q59" s="136">
        <v>0</v>
      </c>
      <c r="R59" s="136">
        <v>0</v>
      </c>
      <c r="S59" s="136">
        <v>0</v>
      </c>
    </row>
    <row r="60" spans="1:19" ht="42.75" x14ac:dyDescent="0.2">
      <c r="A60" s="135" t="s">
        <v>379</v>
      </c>
      <c r="B60" s="136">
        <v>0</v>
      </c>
      <c r="C60" s="136">
        <v>0</v>
      </c>
      <c r="D60" s="136">
        <v>0</v>
      </c>
      <c r="E60" s="136">
        <v>0</v>
      </c>
      <c r="F60" s="136">
        <v>0</v>
      </c>
      <c r="G60" s="136">
        <v>0</v>
      </c>
      <c r="H60" s="136">
        <v>0</v>
      </c>
      <c r="I60" s="136">
        <v>0</v>
      </c>
      <c r="J60" s="136">
        <v>0</v>
      </c>
      <c r="K60" s="136">
        <v>0</v>
      </c>
      <c r="L60" s="136">
        <v>0</v>
      </c>
      <c r="M60" s="136">
        <v>0</v>
      </c>
      <c r="N60" s="136">
        <v>0</v>
      </c>
      <c r="O60" s="136">
        <v>0</v>
      </c>
      <c r="P60" s="136">
        <v>0</v>
      </c>
      <c r="Q60" s="136">
        <v>0</v>
      </c>
      <c r="R60" s="136">
        <v>0</v>
      </c>
      <c r="S60" s="136">
        <v>0</v>
      </c>
    </row>
    <row r="61" spans="1:19" ht="53.25" x14ac:dyDescent="0.2">
      <c r="A61" s="135" t="s">
        <v>380</v>
      </c>
      <c r="B61" s="136">
        <v>0</v>
      </c>
      <c r="C61" s="136">
        <v>0</v>
      </c>
      <c r="D61" s="136">
        <v>0</v>
      </c>
      <c r="E61" s="136">
        <v>0</v>
      </c>
      <c r="F61" s="136">
        <v>0</v>
      </c>
      <c r="G61" s="136">
        <v>0</v>
      </c>
      <c r="H61" s="136">
        <v>0</v>
      </c>
      <c r="I61" s="136">
        <v>0</v>
      </c>
      <c r="J61" s="136">
        <v>0</v>
      </c>
      <c r="K61" s="136">
        <v>0</v>
      </c>
      <c r="L61" s="136">
        <v>0</v>
      </c>
      <c r="M61" s="136">
        <v>0</v>
      </c>
      <c r="N61" s="136">
        <v>0</v>
      </c>
      <c r="O61" s="136">
        <v>0</v>
      </c>
      <c r="P61" s="136">
        <v>0</v>
      </c>
      <c r="Q61" s="136">
        <v>0</v>
      </c>
      <c r="R61" s="136">
        <v>0</v>
      </c>
      <c r="S61" s="136">
        <v>0</v>
      </c>
    </row>
    <row r="62" spans="1:19" ht="53.25" x14ac:dyDescent="0.2">
      <c r="A62" s="135" t="s">
        <v>381</v>
      </c>
      <c r="B62" s="136">
        <v>0</v>
      </c>
      <c r="C62" s="136">
        <v>0</v>
      </c>
      <c r="D62" s="136">
        <v>0</v>
      </c>
      <c r="E62" s="136">
        <v>0</v>
      </c>
      <c r="F62" s="136">
        <v>0</v>
      </c>
      <c r="G62" s="136">
        <v>0</v>
      </c>
      <c r="H62" s="136">
        <v>0</v>
      </c>
      <c r="I62" s="136">
        <v>0</v>
      </c>
      <c r="J62" s="136">
        <v>0</v>
      </c>
      <c r="K62" s="136">
        <v>0</v>
      </c>
      <c r="L62" s="136">
        <v>0</v>
      </c>
      <c r="M62" s="136">
        <v>0</v>
      </c>
      <c r="N62" s="136">
        <v>0</v>
      </c>
      <c r="O62" s="136">
        <v>0</v>
      </c>
      <c r="P62" s="136">
        <v>0</v>
      </c>
      <c r="Q62" s="136">
        <v>0</v>
      </c>
      <c r="R62" s="136">
        <v>0</v>
      </c>
      <c r="S62" s="136">
        <v>0</v>
      </c>
    </row>
    <row r="63" spans="1:19" ht="53.25" x14ac:dyDescent="0.2">
      <c r="A63" s="135" t="s">
        <v>382</v>
      </c>
      <c r="B63" s="136">
        <v>0</v>
      </c>
      <c r="C63" s="136">
        <v>0</v>
      </c>
      <c r="D63" s="136">
        <v>0</v>
      </c>
      <c r="E63" s="136">
        <v>0</v>
      </c>
      <c r="F63" s="136">
        <v>0</v>
      </c>
      <c r="G63" s="136">
        <v>0</v>
      </c>
      <c r="H63" s="136">
        <v>0</v>
      </c>
      <c r="I63" s="136">
        <v>0</v>
      </c>
      <c r="J63" s="136">
        <v>0</v>
      </c>
      <c r="K63" s="136">
        <v>0</v>
      </c>
      <c r="L63" s="136">
        <v>0</v>
      </c>
      <c r="M63" s="136">
        <v>0</v>
      </c>
      <c r="N63" s="136">
        <v>0</v>
      </c>
      <c r="O63" s="136">
        <v>0</v>
      </c>
      <c r="P63" s="136">
        <v>0</v>
      </c>
      <c r="Q63" s="136">
        <v>0</v>
      </c>
      <c r="R63" s="136">
        <v>0</v>
      </c>
      <c r="S63" s="136">
        <v>0</v>
      </c>
    </row>
    <row r="64" spans="1:19" ht="53.25" x14ac:dyDescent="0.2">
      <c r="A64" s="135" t="s">
        <v>383</v>
      </c>
      <c r="B64" s="136">
        <v>0</v>
      </c>
      <c r="C64" s="136">
        <v>0</v>
      </c>
      <c r="D64" s="136">
        <v>0</v>
      </c>
      <c r="E64" s="136">
        <v>0</v>
      </c>
      <c r="F64" s="136">
        <v>0</v>
      </c>
      <c r="G64" s="136">
        <v>0</v>
      </c>
      <c r="H64" s="136">
        <v>0</v>
      </c>
      <c r="I64" s="136">
        <v>0</v>
      </c>
      <c r="J64" s="136">
        <v>0</v>
      </c>
      <c r="K64" s="136">
        <v>0</v>
      </c>
      <c r="L64" s="136">
        <v>0</v>
      </c>
      <c r="M64" s="136">
        <v>0</v>
      </c>
      <c r="N64" s="136">
        <v>0</v>
      </c>
      <c r="O64" s="136">
        <v>0</v>
      </c>
      <c r="P64" s="136">
        <v>0</v>
      </c>
      <c r="Q64" s="136">
        <v>0</v>
      </c>
      <c r="R64" s="136">
        <v>0</v>
      </c>
      <c r="S64" s="136">
        <v>0</v>
      </c>
    </row>
    <row r="65" spans="1:19" ht="53.25" x14ac:dyDescent="0.2">
      <c r="A65" s="135" t="s">
        <v>384</v>
      </c>
      <c r="B65" s="136">
        <v>0</v>
      </c>
      <c r="C65" s="136">
        <v>0</v>
      </c>
      <c r="D65" s="136">
        <v>0</v>
      </c>
      <c r="E65" s="136">
        <v>0</v>
      </c>
      <c r="F65" s="136">
        <v>0</v>
      </c>
      <c r="G65" s="136">
        <v>0</v>
      </c>
      <c r="H65" s="136">
        <v>0</v>
      </c>
      <c r="I65" s="136">
        <v>0</v>
      </c>
      <c r="J65" s="136">
        <v>0</v>
      </c>
      <c r="K65" s="136">
        <v>0</v>
      </c>
      <c r="L65" s="136">
        <v>0</v>
      </c>
      <c r="M65" s="136">
        <v>0</v>
      </c>
      <c r="N65" s="136">
        <v>0</v>
      </c>
      <c r="O65" s="136">
        <v>0</v>
      </c>
      <c r="P65" s="136">
        <v>0</v>
      </c>
      <c r="Q65" s="136">
        <v>0</v>
      </c>
      <c r="R65" s="136">
        <v>0</v>
      </c>
      <c r="S65" s="136">
        <v>0</v>
      </c>
    </row>
    <row r="66" spans="1:19" ht="53.25" x14ac:dyDescent="0.2">
      <c r="A66" s="135" t="s">
        <v>385</v>
      </c>
      <c r="B66" s="136">
        <v>0</v>
      </c>
      <c r="C66" s="136">
        <v>0</v>
      </c>
      <c r="D66" s="136">
        <v>0</v>
      </c>
      <c r="E66" s="136">
        <v>0</v>
      </c>
      <c r="F66" s="136">
        <v>0</v>
      </c>
      <c r="G66" s="136">
        <v>0</v>
      </c>
      <c r="H66" s="136">
        <v>0</v>
      </c>
      <c r="I66" s="136">
        <v>0</v>
      </c>
      <c r="J66" s="136">
        <v>0</v>
      </c>
      <c r="K66" s="136">
        <v>0</v>
      </c>
      <c r="L66" s="136">
        <v>0</v>
      </c>
      <c r="M66" s="136">
        <v>0</v>
      </c>
      <c r="N66" s="136">
        <v>0</v>
      </c>
      <c r="O66" s="136">
        <v>0</v>
      </c>
      <c r="P66" s="136">
        <v>0</v>
      </c>
      <c r="Q66" s="136">
        <v>0</v>
      </c>
      <c r="R66" s="136">
        <v>0</v>
      </c>
      <c r="S66" s="136">
        <v>0</v>
      </c>
    </row>
    <row r="67" spans="1:19" ht="42.75" x14ac:dyDescent="0.2">
      <c r="A67" s="135" t="s">
        <v>386</v>
      </c>
      <c r="B67" s="136">
        <v>0</v>
      </c>
      <c r="C67" s="136">
        <v>0</v>
      </c>
      <c r="D67" s="136">
        <v>0</v>
      </c>
      <c r="E67" s="136">
        <v>0</v>
      </c>
      <c r="F67" s="136">
        <v>0</v>
      </c>
      <c r="G67" s="136">
        <v>0</v>
      </c>
      <c r="H67" s="136">
        <v>0</v>
      </c>
      <c r="I67" s="136">
        <v>0</v>
      </c>
      <c r="J67" s="136">
        <v>0</v>
      </c>
      <c r="K67" s="136">
        <v>0</v>
      </c>
      <c r="L67" s="136">
        <v>0</v>
      </c>
      <c r="M67" s="136">
        <v>0</v>
      </c>
      <c r="N67" s="136">
        <v>0</v>
      </c>
      <c r="O67" s="136">
        <v>0</v>
      </c>
      <c r="P67" s="136">
        <v>0</v>
      </c>
      <c r="Q67" s="136">
        <v>0</v>
      </c>
      <c r="R67" s="136">
        <v>0</v>
      </c>
      <c r="S67" s="136">
        <v>0</v>
      </c>
    </row>
    <row r="68" spans="1:19" ht="53.25" x14ac:dyDescent="0.2">
      <c r="A68" s="135" t="s">
        <v>387</v>
      </c>
      <c r="B68" s="136">
        <v>0</v>
      </c>
      <c r="C68" s="136">
        <v>0</v>
      </c>
      <c r="D68" s="136">
        <v>0</v>
      </c>
      <c r="E68" s="136">
        <v>0</v>
      </c>
      <c r="F68" s="136">
        <v>0</v>
      </c>
      <c r="G68" s="136">
        <v>0</v>
      </c>
      <c r="H68" s="136">
        <v>0</v>
      </c>
      <c r="I68" s="136">
        <v>0</v>
      </c>
      <c r="J68" s="136">
        <v>0</v>
      </c>
      <c r="K68" s="136">
        <v>0</v>
      </c>
      <c r="L68" s="136">
        <v>0</v>
      </c>
      <c r="M68" s="136">
        <v>0</v>
      </c>
      <c r="N68" s="136">
        <v>0</v>
      </c>
      <c r="O68" s="136">
        <v>0</v>
      </c>
      <c r="P68" s="136">
        <v>0</v>
      </c>
      <c r="Q68" s="136">
        <v>0</v>
      </c>
      <c r="R68" s="136">
        <v>0</v>
      </c>
      <c r="S68" s="136">
        <v>0</v>
      </c>
    </row>
    <row r="69" spans="1:19" ht="53.25" x14ac:dyDescent="0.2">
      <c r="A69" s="135" t="s">
        <v>388</v>
      </c>
      <c r="B69" s="136">
        <v>0</v>
      </c>
      <c r="C69" s="136">
        <v>0</v>
      </c>
      <c r="D69" s="136">
        <v>0</v>
      </c>
      <c r="E69" s="136">
        <v>0</v>
      </c>
      <c r="F69" s="136">
        <v>0</v>
      </c>
      <c r="G69" s="136">
        <v>0</v>
      </c>
      <c r="H69" s="136">
        <v>0</v>
      </c>
      <c r="I69" s="136">
        <v>0</v>
      </c>
      <c r="J69" s="136">
        <v>0</v>
      </c>
      <c r="K69" s="136">
        <v>0</v>
      </c>
      <c r="L69" s="136">
        <v>0</v>
      </c>
      <c r="M69" s="136">
        <v>0</v>
      </c>
      <c r="N69" s="136">
        <v>0</v>
      </c>
      <c r="O69" s="136">
        <v>0</v>
      </c>
      <c r="P69" s="136">
        <v>0</v>
      </c>
      <c r="Q69" s="136">
        <v>0</v>
      </c>
      <c r="R69" s="136">
        <v>0</v>
      </c>
      <c r="S69" s="136">
        <v>0</v>
      </c>
    </row>
    <row r="70" spans="1:19" ht="53.25" x14ac:dyDescent="0.2">
      <c r="A70" s="135" t="s">
        <v>389</v>
      </c>
      <c r="B70" s="136">
        <v>0</v>
      </c>
      <c r="C70" s="136">
        <v>0</v>
      </c>
      <c r="D70" s="136">
        <v>0</v>
      </c>
      <c r="E70" s="136">
        <v>0</v>
      </c>
      <c r="F70" s="136">
        <v>0</v>
      </c>
      <c r="G70" s="136">
        <v>0</v>
      </c>
      <c r="H70" s="136">
        <v>0</v>
      </c>
      <c r="I70" s="136">
        <v>0</v>
      </c>
      <c r="J70" s="136">
        <v>0</v>
      </c>
      <c r="K70" s="136">
        <v>0</v>
      </c>
      <c r="L70" s="136">
        <v>0</v>
      </c>
      <c r="M70" s="136">
        <v>0</v>
      </c>
      <c r="N70" s="136">
        <v>0</v>
      </c>
      <c r="O70" s="136">
        <v>0</v>
      </c>
      <c r="P70" s="136">
        <v>0</v>
      </c>
      <c r="Q70" s="136">
        <v>0</v>
      </c>
      <c r="R70" s="136">
        <v>0</v>
      </c>
      <c r="S70" s="136">
        <v>0</v>
      </c>
    </row>
    <row r="71" spans="1:19" ht="42.75" x14ac:dyDescent="0.2">
      <c r="A71" s="135" t="s">
        <v>390</v>
      </c>
      <c r="B71" s="136">
        <v>0</v>
      </c>
      <c r="C71" s="136">
        <v>0</v>
      </c>
      <c r="D71" s="136">
        <v>0</v>
      </c>
      <c r="E71" s="136">
        <v>0</v>
      </c>
      <c r="F71" s="136">
        <v>0</v>
      </c>
      <c r="G71" s="136">
        <v>0</v>
      </c>
      <c r="H71" s="136">
        <v>0</v>
      </c>
      <c r="I71" s="136">
        <v>0</v>
      </c>
      <c r="J71" s="136">
        <v>0</v>
      </c>
      <c r="K71" s="136">
        <v>0</v>
      </c>
      <c r="L71" s="136">
        <v>0</v>
      </c>
      <c r="M71" s="136">
        <v>0</v>
      </c>
      <c r="N71" s="136">
        <v>0</v>
      </c>
      <c r="O71" s="136">
        <v>0</v>
      </c>
      <c r="P71" s="136">
        <v>0</v>
      </c>
      <c r="Q71" s="136">
        <v>0</v>
      </c>
      <c r="R71" s="136">
        <v>0</v>
      </c>
      <c r="S71" s="136">
        <v>0</v>
      </c>
    </row>
    <row r="72" spans="1:19" ht="53.25" x14ac:dyDescent="0.2">
      <c r="A72" s="135" t="s">
        <v>391</v>
      </c>
      <c r="B72" s="136">
        <v>0</v>
      </c>
      <c r="C72" s="136">
        <v>0</v>
      </c>
      <c r="D72" s="136">
        <v>0</v>
      </c>
      <c r="E72" s="136">
        <v>0</v>
      </c>
      <c r="F72" s="136">
        <v>0</v>
      </c>
      <c r="G72" s="136">
        <v>0</v>
      </c>
      <c r="H72" s="136">
        <v>0</v>
      </c>
      <c r="I72" s="136">
        <v>0</v>
      </c>
      <c r="J72" s="136">
        <v>0</v>
      </c>
      <c r="K72" s="136">
        <v>0</v>
      </c>
      <c r="L72" s="136">
        <v>0</v>
      </c>
      <c r="M72" s="136">
        <v>0</v>
      </c>
      <c r="N72" s="136">
        <v>0</v>
      </c>
      <c r="O72" s="136">
        <v>0</v>
      </c>
      <c r="P72" s="136">
        <v>0</v>
      </c>
      <c r="Q72" s="136">
        <v>0</v>
      </c>
      <c r="R72" s="136">
        <v>0</v>
      </c>
      <c r="S72" s="136">
        <v>0</v>
      </c>
    </row>
    <row r="73" spans="1:19" ht="53.25" x14ac:dyDescent="0.2">
      <c r="A73" s="135" t="s">
        <v>392</v>
      </c>
      <c r="B73" s="136">
        <v>0</v>
      </c>
      <c r="C73" s="136">
        <v>0</v>
      </c>
      <c r="D73" s="136">
        <v>0</v>
      </c>
      <c r="E73" s="136">
        <v>0</v>
      </c>
      <c r="F73" s="136">
        <v>0</v>
      </c>
      <c r="G73" s="136">
        <v>0</v>
      </c>
      <c r="H73" s="136">
        <v>0</v>
      </c>
      <c r="I73" s="136">
        <v>0</v>
      </c>
      <c r="J73" s="136">
        <v>0</v>
      </c>
      <c r="K73" s="136">
        <v>0</v>
      </c>
      <c r="L73" s="136">
        <v>0</v>
      </c>
      <c r="M73" s="136">
        <v>0</v>
      </c>
      <c r="N73" s="136">
        <v>0</v>
      </c>
      <c r="O73" s="136">
        <v>0</v>
      </c>
      <c r="P73" s="136">
        <v>0</v>
      </c>
      <c r="Q73" s="136">
        <v>0</v>
      </c>
      <c r="R73" s="136">
        <v>0</v>
      </c>
      <c r="S73" s="136">
        <v>0</v>
      </c>
    </row>
    <row r="74" spans="1:19" ht="53.25" x14ac:dyDescent="0.2">
      <c r="A74" s="135" t="s">
        <v>393</v>
      </c>
      <c r="B74" s="136">
        <v>0</v>
      </c>
      <c r="C74" s="136">
        <v>0</v>
      </c>
      <c r="D74" s="136">
        <v>0</v>
      </c>
      <c r="E74" s="136">
        <v>0</v>
      </c>
      <c r="F74" s="136">
        <v>0</v>
      </c>
      <c r="G74" s="136">
        <v>0</v>
      </c>
      <c r="H74" s="136">
        <v>0</v>
      </c>
      <c r="I74" s="136">
        <v>0</v>
      </c>
      <c r="J74" s="136">
        <v>0</v>
      </c>
      <c r="K74" s="136">
        <v>0</v>
      </c>
      <c r="L74" s="136">
        <v>0</v>
      </c>
      <c r="M74" s="136">
        <v>0</v>
      </c>
      <c r="N74" s="136">
        <v>0</v>
      </c>
      <c r="O74" s="136">
        <v>0</v>
      </c>
      <c r="P74" s="136">
        <v>0</v>
      </c>
      <c r="Q74" s="136">
        <v>0</v>
      </c>
      <c r="R74" s="136">
        <v>0</v>
      </c>
      <c r="S74" s="136">
        <v>0</v>
      </c>
    </row>
    <row r="75" spans="1:19" ht="74.25" x14ac:dyDescent="0.2">
      <c r="A75" s="135" t="s">
        <v>394</v>
      </c>
      <c r="B75" s="136">
        <v>0</v>
      </c>
      <c r="C75" s="136">
        <v>0</v>
      </c>
      <c r="D75" s="136">
        <v>0</v>
      </c>
      <c r="E75" s="136">
        <v>0</v>
      </c>
      <c r="F75" s="136">
        <v>0</v>
      </c>
      <c r="G75" s="136">
        <v>0</v>
      </c>
      <c r="H75" s="136">
        <v>0</v>
      </c>
      <c r="I75" s="136">
        <v>0</v>
      </c>
      <c r="J75" s="136">
        <v>0</v>
      </c>
      <c r="K75" s="136">
        <v>0</v>
      </c>
      <c r="L75" s="136">
        <v>0</v>
      </c>
      <c r="M75" s="136">
        <v>0</v>
      </c>
      <c r="N75" s="136">
        <v>0</v>
      </c>
      <c r="O75" s="136">
        <v>0</v>
      </c>
      <c r="P75" s="136">
        <v>0</v>
      </c>
      <c r="Q75" s="136">
        <v>0</v>
      </c>
      <c r="R75" s="136">
        <v>0</v>
      </c>
      <c r="S75" s="136">
        <v>0</v>
      </c>
    </row>
    <row r="76" spans="1:19" ht="42.75" x14ac:dyDescent="0.2">
      <c r="A76" s="135" t="s">
        <v>395</v>
      </c>
      <c r="B76" s="136">
        <v>0</v>
      </c>
      <c r="C76" s="136">
        <v>0</v>
      </c>
      <c r="D76" s="136">
        <v>0</v>
      </c>
      <c r="E76" s="136">
        <v>0</v>
      </c>
      <c r="F76" s="136">
        <v>0</v>
      </c>
      <c r="G76" s="136">
        <v>0</v>
      </c>
      <c r="H76" s="136">
        <v>0</v>
      </c>
      <c r="I76" s="136">
        <v>0</v>
      </c>
      <c r="J76" s="136">
        <v>0</v>
      </c>
      <c r="K76" s="136">
        <v>0</v>
      </c>
      <c r="L76" s="136">
        <v>0</v>
      </c>
      <c r="M76" s="136">
        <v>0</v>
      </c>
      <c r="N76" s="136">
        <v>0</v>
      </c>
      <c r="O76" s="136">
        <v>0</v>
      </c>
      <c r="P76" s="136">
        <v>0</v>
      </c>
      <c r="Q76" s="136">
        <v>0</v>
      </c>
      <c r="R76" s="136">
        <v>0</v>
      </c>
      <c r="S76" s="136">
        <v>0</v>
      </c>
    </row>
    <row r="77" spans="1:19" ht="42.75" x14ac:dyDescent="0.2">
      <c r="A77" s="135" t="s">
        <v>396</v>
      </c>
      <c r="B77" s="136">
        <v>0</v>
      </c>
      <c r="C77" s="136">
        <v>0</v>
      </c>
      <c r="D77" s="136">
        <v>0</v>
      </c>
      <c r="E77" s="136">
        <v>0</v>
      </c>
      <c r="F77" s="136">
        <v>0</v>
      </c>
      <c r="G77" s="136">
        <v>0</v>
      </c>
      <c r="H77" s="136">
        <v>0</v>
      </c>
      <c r="I77" s="136">
        <v>0</v>
      </c>
      <c r="J77" s="136">
        <v>0</v>
      </c>
      <c r="K77" s="136">
        <v>0</v>
      </c>
      <c r="L77" s="136">
        <v>0</v>
      </c>
      <c r="M77" s="136">
        <v>0</v>
      </c>
      <c r="N77" s="136">
        <v>0</v>
      </c>
      <c r="O77" s="136">
        <v>0</v>
      </c>
      <c r="P77" s="136">
        <v>0</v>
      </c>
      <c r="Q77" s="136">
        <v>0</v>
      </c>
      <c r="R77" s="136">
        <v>0</v>
      </c>
      <c r="S77" s="136">
        <v>0</v>
      </c>
    </row>
    <row r="78" spans="1:19" ht="53.25" x14ac:dyDescent="0.2">
      <c r="A78" s="135" t="s">
        <v>397</v>
      </c>
      <c r="B78" s="136">
        <v>0</v>
      </c>
      <c r="C78" s="136">
        <v>0</v>
      </c>
      <c r="D78" s="136">
        <v>0</v>
      </c>
      <c r="E78" s="136">
        <v>0</v>
      </c>
      <c r="F78" s="136">
        <v>0</v>
      </c>
      <c r="G78" s="136">
        <v>0</v>
      </c>
      <c r="H78" s="136">
        <v>0</v>
      </c>
      <c r="I78" s="136">
        <v>0</v>
      </c>
      <c r="J78" s="136">
        <v>0</v>
      </c>
      <c r="K78" s="136">
        <v>0</v>
      </c>
      <c r="L78" s="136">
        <v>0</v>
      </c>
      <c r="M78" s="136">
        <v>0</v>
      </c>
      <c r="N78" s="136">
        <v>0</v>
      </c>
      <c r="O78" s="136">
        <v>0</v>
      </c>
      <c r="P78" s="136">
        <v>0</v>
      </c>
      <c r="Q78" s="136">
        <v>0</v>
      </c>
      <c r="R78" s="136">
        <v>0</v>
      </c>
      <c r="S78" s="136">
        <v>0</v>
      </c>
    </row>
    <row r="79" spans="1:19" ht="42.75" x14ac:dyDescent="0.2">
      <c r="A79" s="135" t="s">
        <v>398</v>
      </c>
      <c r="B79" s="136">
        <v>0</v>
      </c>
      <c r="C79" s="136">
        <v>0</v>
      </c>
      <c r="D79" s="136">
        <v>0</v>
      </c>
      <c r="E79" s="136">
        <v>0</v>
      </c>
      <c r="F79" s="136">
        <v>0</v>
      </c>
      <c r="G79" s="136">
        <v>0</v>
      </c>
      <c r="H79" s="136">
        <v>0</v>
      </c>
      <c r="I79" s="136">
        <v>0</v>
      </c>
      <c r="J79" s="136">
        <v>0</v>
      </c>
      <c r="K79" s="136">
        <v>0</v>
      </c>
      <c r="L79" s="136">
        <v>0</v>
      </c>
      <c r="M79" s="136">
        <v>0</v>
      </c>
      <c r="N79" s="136">
        <v>0</v>
      </c>
      <c r="O79" s="136">
        <v>0</v>
      </c>
      <c r="P79" s="136">
        <v>0</v>
      </c>
      <c r="Q79" s="136">
        <v>0</v>
      </c>
      <c r="R79" s="136">
        <v>0</v>
      </c>
      <c r="S79" s="136">
        <v>0</v>
      </c>
    </row>
    <row r="80" spans="1:19" ht="42.75" x14ac:dyDescent="0.2">
      <c r="A80" s="135" t="s">
        <v>399</v>
      </c>
      <c r="B80" s="136">
        <v>0</v>
      </c>
      <c r="C80" s="136">
        <v>0</v>
      </c>
      <c r="D80" s="136">
        <v>0</v>
      </c>
      <c r="E80" s="136">
        <v>0</v>
      </c>
      <c r="F80" s="136">
        <v>0</v>
      </c>
      <c r="G80" s="136">
        <v>0</v>
      </c>
      <c r="H80" s="136">
        <v>0</v>
      </c>
      <c r="I80" s="136">
        <v>0</v>
      </c>
      <c r="J80" s="136">
        <v>0</v>
      </c>
      <c r="K80" s="136">
        <v>0</v>
      </c>
      <c r="L80" s="136">
        <v>0</v>
      </c>
      <c r="M80" s="136">
        <v>0</v>
      </c>
      <c r="N80" s="136">
        <v>0</v>
      </c>
      <c r="O80" s="136">
        <v>0</v>
      </c>
      <c r="P80" s="136">
        <v>0</v>
      </c>
      <c r="Q80" s="136">
        <v>0</v>
      </c>
      <c r="R80" s="136">
        <v>0</v>
      </c>
      <c r="S80" s="136">
        <v>0</v>
      </c>
    </row>
    <row r="81" spans="1:19" ht="53.25" x14ac:dyDescent="0.2">
      <c r="A81" s="135" t="s">
        <v>400</v>
      </c>
      <c r="B81" s="136">
        <v>0</v>
      </c>
      <c r="C81" s="136">
        <v>0</v>
      </c>
      <c r="D81" s="136">
        <v>0</v>
      </c>
      <c r="E81" s="136">
        <v>0</v>
      </c>
      <c r="F81" s="136">
        <v>0</v>
      </c>
      <c r="G81" s="136">
        <v>0</v>
      </c>
      <c r="H81" s="136">
        <v>0</v>
      </c>
      <c r="I81" s="136">
        <v>0</v>
      </c>
      <c r="J81" s="136">
        <v>0</v>
      </c>
      <c r="K81" s="136">
        <v>0</v>
      </c>
      <c r="L81" s="136">
        <v>0</v>
      </c>
      <c r="M81" s="136">
        <v>0</v>
      </c>
      <c r="N81" s="136">
        <v>0</v>
      </c>
      <c r="O81" s="136">
        <v>0</v>
      </c>
      <c r="P81" s="136">
        <v>0</v>
      </c>
      <c r="Q81" s="136">
        <v>0</v>
      </c>
      <c r="R81" s="136">
        <v>0</v>
      </c>
      <c r="S81" s="136">
        <v>0</v>
      </c>
    </row>
    <row r="82" spans="1:19" ht="42.75" x14ac:dyDescent="0.2">
      <c r="A82" s="135" t="s">
        <v>401</v>
      </c>
      <c r="B82" s="136">
        <v>0</v>
      </c>
      <c r="C82" s="136">
        <v>0</v>
      </c>
      <c r="D82" s="136">
        <v>0</v>
      </c>
      <c r="E82" s="136">
        <v>0</v>
      </c>
      <c r="F82" s="136">
        <v>0</v>
      </c>
      <c r="G82" s="136">
        <v>0</v>
      </c>
      <c r="H82" s="136">
        <v>0</v>
      </c>
      <c r="I82" s="136">
        <v>0</v>
      </c>
      <c r="J82" s="136">
        <v>0</v>
      </c>
      <c r="K82" s="136">
        <v>0</v>
      </c>
      <c r="L82" s="136">
        <v>0</v>
      </c>
      <c r="M82" s="136">
        <v>0</v>
      </c>
      <c r="N82" s="136">
        <v>0</v>
      </c>
      <c r="O82" s="136">
        <v>0</v>
      </c>
      <c r="P82" s="136">
        <v>0</v>
      </c>
      <c r="Q82" s="136">
        <v>0</v>
      </c>
      <c r="R82" s="136">
        <v>0</v>
      </c>
      <c r="S82" s="136">
        <v>0</v>
      </c>
    </row>
    <row r="83" spans="1:19" ht="42.75" x14ac:dyDescent="0.2">
      <c r="A83" s="135" t="s">
        <v>402</v>
      </c>
      <c r="B83" s="136">
        <v>0</v>
      </c>
      <c r="C83" s="136">
        <v>0</v>
      </c>
      <c r="D83" s="136">
        <v>0</v>
      </c>
      <c r="E83" s="136">
        <v>0</v>
      </c>
      <c r="F83" s="136">
        <v>0</v>
      </c>
      <c r="G83" s="136">
        <v>0</v>
      </c>
      <c r="H83" s="136">
        <v>0</v>
      </c>
      <c r="I83" s="136">
        <v>0</v>
      </c>
      <c r="J83" s="136">
        <v>0</v>
      </c>
      <c r="K83" s="136">
        <v>0</v>
      </c>
      <c r="L83" s="136">
        <v>0</v>
      </c>
      <c r="M83" s="136">
        <v>0</v>
      </c>
      <c r="N83" s="136">
        <v>0</v>
      </c>
      <c r="O83" s="136">
        <v>0</v>
      </c>
      <c r="P83" s="136">
        <v>0</v>
      </c>
      <c r="Q83" s="136">
        <v>0</v>
      </c>
      <c r="R83" s="136">
        <v>0</v>
      </c>
      <c r="S83" s="136">
        <v>0</v>
      </c>
    </row>
    <row r="84" spans="1:19" ht="42.75" x14ac:dyDescent="0.2">
      <c r="A84" s="135" t="s">
        <v>403</v>
      </c>
      <c r="B84" s="136">
        <v>0</v>
      </c>
      <c r="C84" s="136">
        <v>0</v>
      </c>
      <c r="D84" s="136">
        <v>0</v>
      </c>
      <c r="E84" s="136">
        <v>0</v>
      </c>
      <c r="F84" s="136">
        <v>0</v>
      </c>
      <c r="G84" s="136">
        <v>0</v>
      </c>
      <c r="H84" s="136">
        <v>0</v>
      </c>
      <c r="I84" s="136">
        <v>0</v>
      </c>
      <c r="J84" s="136">
        <v>0</v>
      </c>
      <c r="K84" s="136">
        <v>0</v>
      </c>
      <c r="L84" s="136">
        <v>0</v>
      </c>
      <c r="M84" s="136">
        <v>0</v>
      </c>
      <c r="N84" s="136">
        <v>0</v>
      </c>
      <c r="O84" s="136">
        <v>0</v>
      </c>
      <c r="P84" s="136">
        <v>0</v>
      </c>
      <c r="Q84" s="136">
        <v>0</v>
      </c>
      <c r="R84" s="136">
        <v>0</v>
      </c>
      <c r="S84" s="136">
        <v>0</v>
      </c>
    </row>
    <row r="85" spans="1:19" ht="42.75" x14ac:dyDescent="0.2">
      <c r="A85" s="135" t="s">
        <v>404</v>
      </c>
      <c r="B85" s="136">
        <v>0</v>
      </c>
      <c r="C85" s="136">
        <v>0</v>
      </c>
      <c r="D85" s="136">
        <v>0</v>
      </c>
      <c r="E85" s="136">
        <v>0</v>
      </c>
      <c r="F85" s="136">
        <v>0</v>
      </c>
      <c r="G85" s="136">
        <v>0</v>
      </c>
      <c r="H85" s="136">
        <v>0</v>
      </c>
      <c r="I85" s="136">
        <v>0</v>
      </c>
      <c r="J85" s="136">
        <v>0</v>
      </c>
      <c r="K85" s="136">
        <v>0</v>
      </c>
      <c r="L85" s="136">
        <v>0</v>
      </c>
      <c r="M85" s="136">
        <v>0</v>
      </c>
      <c r="N85" s="136">
        <v>0</v>
      </c>
      <c r="O85" s="136">
        <v>0</v>
      </c>
      <c r="P85" s="136">
        <v>0</v>
      </c>
      <c r="Q85" s="136">
        <v>0</v>
      </c>
      <c r="R85" s="136">
        <v>0</v>
      </c>
      <c r="S85" s="136">
        <v>0</v>
      </c>
    </row>
    <row r="86" spans="1:19" ht="42.75" x14ac:dyDescent="0.2">
      <c r="A86" s="135" t="s">
        <v>405</v>
      </c>
      <c r="B86" s="136">
        <v>0</v>
      </c>
      <c r="C86" s="136">
        <v>0</v>
      </c>
      <c r="D86" s="136">
        <v>0</v>
      </c>
      <c r="E86" s="136">
        <v>0</v>
      </c>
      <c r="F86" s="136">
        <v>0</v>
      </c>
      <c r="G86" s="136">
        <v>0</v>
      </c>
      <c r="H86" s="136">
        <v>0</v>
      </c>
      <c r="I86" s="136">
        <v>0</v>
      </c>
      <c r="J86" s="136">
        <v>0</v>
      </c>
      <c r="K86" s="136">
        <v>0</v>
      </c>
      <c r="L86" s="136">
        <v>0</v>
      </c>
      <c r="M86" s="136">
        <v>0</v>
      </c>
      <c r="N86" s="136">
        <v>0</v>
      </c>
      <c r="O86" s="136">
        <v>0</v>
      </c>
      <c r="P86" s="136">
        <v>0</v>
      </c>
      <c r="Q86" s="136">
        <v>0</v>
      </c>
      <c r="R86" s="136">
        <v>0</v>
      </c>
      <c r="S86" s="136">
        <v>0</v>
      </c>
    </row>
    <row r="87" spans="1:19" ht="42.75" x14ac:dyDescent="0.2">
      <c r="A87" s="135" t="s">
        <v>406</v>
      </c>
      <c r="B87" s="136">
        <v>0</v>
      </c>
      <c r="C87" s="136">
        <v>0</v>
      </c>
      <c r="D87" s="136">
        <v>0</v>
      </c>
      <c r="E87" s="136">
        <v>0</v>
      </c>
      <c r="F87" s="136">
        <v>0</v>
      </c>
      <c r="G87" s="136">
        <v>0</v>
      </c>
      <c r="H87" s="136">
        <v>0</v>
      </c>
      <c r="I87" s="136">
        <v>0</v>
      </c>
      <c r="J87" s="136">
        <v>0</v>
      </c>
      <c r="K87" s="136">
        <v>0</v>
      </c>
      <c r="L87" s="136">
        <v>0</v>
      </c>
      <c r="M87" s="136">
        <v>0</v>
      </c>
      <c r="N87" s="136">
        <v>0</v>
      </c>
      <c r="O87" s="136">
        <v>0</v>
      </c>
      <c r="P87" s="136">
        <v>0</v>
      </c>
      <c r="Q87" s="136">
        <v>0</v>
      </c>
      <c r="R87" s="136">
        <v>0</v>
      </c>
      <c r="S87" s="136">
        <v>0</v>
      </c>
    </row>
    <row r="88" spans="1:19" ht="53.25" x14ac:dyDescent="0.2">
      <c r="A88" s="135" t="s">
        <v>407</v>
      </c>
      <c r="B88" s="136">
        <v>0</v>
      </c>
      <c r="C88" s="136">
        <v>0</v>
      </c>
      <c r="D88" s="136">
        <v>0</v>
      </c>
      <c r="E88" s="136">
        <v>0</v>
      </c>
      <c r="F88" s="136">
        <v>0</v>
      </c>
      <c r="G88" s="136">
        <v>0</v>
      </c>
      <c r="H88" s="136">
        <v>0</v>
      </c>
      <c r="I88" s="136">
        <v>0</v>
      </c>
      <c r="J88" s="136">
        <v>0</v>
      </c>
      <c r="K88" s="136">
        <v>0</v>
      </c>
      <c r="L88" s="136">
        <v>0</v>
      </c>
      <c r="M88" s="136">
        <v>0</v>
      </c>
      <c r="N88" s="136">
        <v>0</v>
      </c>
      <c r="O88" s="136">
        <v>0</v>
      </c>
      <c r="P88" s="136">
        <v>0</v>
      </c>
      <c r="Q88" s="136">
        <v>0</v>
      </c>
      <c r="R88" s="136">
        <v>0</v>
      </c>
      <c r="S88" s="136">
        <v>0</v>
      </c>
    </row>
    <row r="89" spans="1:19" ht="42.75" x14ac:dyDescent="0.2">
      <c r="A89" s="135" t="s">
        <v>408</v>
      </c>
      <c r="B89" s="136">
        <v>0</v>
      </c>
      <c r="C89" s="136">
        <v>0</v>
      </c>
      <c r="D89" s="136">
        <v>0</v>
      </c>
      <c r="E89" s="136">
        <v>0</v>
      </c>
      <c r="F89" s="136">
        <v>0</v>
      </c>
      <c r="G89" s="136">
        <v>0</v>
      </c>
      <c r="H89" s="136">
        <v>0</v>
      </c>
      <c r="I89" s="136">
        <v>0</v>
      </c>
      <c r="J89" s="136">
        <v>0</v>
      </c>
      <c r="K89" s="136">
        <v>0</v>
      </c>
      <c r="L89" s="136">
        <v>0</v>
      </c>
      <c r="M89" s="136">
        <v>0</v>
      </c>
      <c r="N89" s="136">
        <v>0</v>
      </c>
      <c r="O89" s="136">
        <v>0</v>
      </c>
      <c r="P89" s="136">
        <v>0</v>
      </c>
      <c r="Q89" s="136">
        <v>0</v>
      </c>
      <c r="R89" s="136">
        <v>0</v>
      </c>
      <c r="S89" s="136">
        <v>0</v>
      </c>
    </row>
    <row r="90" spans="1:19" ht="42.75" x14ac:dyDescent="0.2">
      <c r="A90" s="135" t="s">
        <v>409</v>
      </c>
      <c r="B90" s="136">
        <v>0</v>
      </c>
      <c r="C90" s="136">
        <v>0</v>
      </c>
      <c r="D90" s="136">
        <v>0</v>
      </c>
      <c r="E90" s="136">
        <v>0</v>
      </c>
      <c r="F90" s="136">
        <v>0</v>
      </c>
      <c r="G90" s="136">
        <v>0</v>
      </c>
      <c r="H90" s="136">
        <v>0</v>
      </c>
      <c r="I90" s="136">
        <v>0</v>
      </c>
      <c r="J90" s="136">
        <v>0</v>
      </c>
      <c r="K90" s="136">
        <v>0</v>
      </c>
      <c r="L90" s="136">
        <v>0</v>
      </c>
      <c r="M90" s="136">
        <v>0</v>
      </c>
      <c r="N90" s="136">
        <v>0</v>
      </c>
      <c r="O90" s="136">
        <v>0</v>
      </c>
      <c r="P90" s="136">
        <v>0</v>
      </c>
      <c r="Q90" s="136">
        <v>0</v>
      </c>
      <c r="R90" s="136">
        <v>0</v>
      </c>
      <c r="S90" s="136">
        <v>0</v>
      </c>
    </row>
    <row r="91" spans="1:19" ht="42.75" x14ac:dyDescent="0.2">
      <c r="A91" s="135" t="s">
        <v>410</v>
      </c>
      <c r="B91" s="136">
        <v>0</v>
      </c>
      <c r="C91" s="136">
        <v>0</v>
      </c>
      <c r="D91" s="136">
        <v>0</v>
      </c>
      <c r="E91" s="136">
        <v>0</v>
      </c>
      <c r="F91" s="136">
        <v>0</v>
      </c>
      <c r="G91" s="136">
        <v>0</v>
      </c>
      <c r="H91" s="136">
        <v>0</v>
      </c>
      <c r="I91" s="136">
        <v>0</v>
      </c>
      <c r="J91" s="136">
        <v>0</v>
      </c>
      <c r="K91" s="136">
        <v>0</v>
      </c>
      <c r="L91" s="136">
        <v>0</v>
      </c>
      <c r="M91" s="136">
        <v>0</v>
      </c>
      <c r="N91" s="136">
        <v>0</v>
      </c>
      <c r="O91" s="136">
        <v>0</v>
      </c>
      <c r="P91" s="136">
        <v>0</v>
      </c>
      <c r="Q91" s="136">
        <v>0</v>
      </c>
      <c r="R91" s="136">
        <v>0</v>
      </c>
      <c r="S91" s="136">
        <v>0</v>
      </c>
    </row>
    <row r="92" spans="1:19" ht="53.25" x14ac:dyDescent="0.2">
      <c r="A92" s="135" t="s">
        <v>411</v>
      </c>
      <c r="B92" s="136">
        <v>0</v>
      </c>
      <c r="C92" s="136">
        <v>0</v>
      </c>
      <c r="D92" s="136">
        <v>0</v>
      </c>
      <c r="E92" s="136">
        <v>0</v>
      </c>
      <c r="F92" s="136">
        <v>0</v>
      </c>
      <c r="G92" s="136">
        <v>0</v>
      </c>
      <c r="H92" s="136">
        <v>0</v>
      </c>
      <c r="I92" s="136">
        <v>0</v>
      </c>
      <c r="J92" s="136">
        <v>0</v>
      </c>
      <c r="K92" s="136">
        <v>0</v>
      </c>
      <c r="L92" s="136">
        <v>0</v>
      </c>
      <c r="M92" s="136">
        <v>0</v>
      </c>
      <c r="N92" s="136">
        <v>0</v>
      </c>
      <c r="O92" s="136">
        <v>0</v>
      </c>
      <c r="P92" s="136">
        <v>0</v>
      </c>
      <c r="Q92" s="136">
        <v>0</v>
      </c>
      <c r="R92" s="136">
        <v>0</v>
      </c>
      <c r="S92" s="136">
        <v>0</v>
      </c>
    </row>
    <row r="93" spans="1:19" ht="42.75" x14ac:dyDescent="0.2">
      <c r="A93" s="135" t="s">
        <v>412</v>
      </c>
      <c r="B93" s="136">
        <v>0</v>
      </c>
      <c r="C93" s="136">
        <v>0</v>
      </c>
      <c r="D93" s="136">
        <v>0</v>
      </c>
      <c r="E93" s="136">
        <v>0</v>
      </c>
      <c r="F93" s="136">
        <v>0</v>
      </c>
      <c r="G93" s="136">
        <v>0</v>
      </c>
      <c r="H93" s="136">
        <v>0</v>
      </c>
      <c r="I93" s="136">
        <v>0</v>
      </c>
      <c r="J93" s="136">
        <v>0</v>
      </c>
      <c r="K93" s="136">
        <v>0</v>
      </c>
      <c r="L93" s="136">
        <v>0</v>
      </c>
      <c r="M93" s="136">
        <v>0</v>
      </c>
      <c r="N93" s="136">
        <v>0</v>
      </c>
      <c r="O93" s="136">
        <v>0</v>
      </c>
      <c r="P93" s="136">
        <v>0</v>
      </c>
      <c r="Q93" s="136">
        <v>0</v>
      </c>
      <c r="R93" s="136">
        <v>0</v>
      </c>
      <c r="S93" s="136">
        <v>0</v>
      </c>
    </row>
    <row r="94" spans="1:19" ht="53.25" x14ac:dyDescent="0.2">
      <c r="A94" s="135" t="s">
        <v>413</v>
      </c>
      <c r="B94" s="136">
        <v>0</v>
      </c>
      <c r="C94" s="136">
        <v>0</v>
      </c>
      <c r="D94" s="136">
        <v>0</v>
      </c>
      <c r="E94" s="136">
        <v>0</v>
      </c>
      <c r="F94" s="136">
        <v>0</v>
      </c>
      <c r="G94" s="136">
        <v>0</v>
      </c>
      <c r="H94" s="136">
        <v>0</v>
      </c>
      <c r="I94" s="136">
        <v>0</v>
      </c>
      <c r="J94" s="136">
        <v>0</v>
      </c>
      <c r="K94" s="136">
        <v>0</v>
      </c>
      <c r="L94" s="136">
        <v>0</v>
      </c>
      <c r="M94" s="136">
        <v>0</v>
      </c>
      <c r="N94" s="136">
        <v>0</v>
      </c>
      <c r="O94" s="136">
        <v>0</v>
      </c>
      <c r="P94" s="136">
        <v>0</v>
      </c>
      <c r="Q94" s="136">
        <v>0</v>
      </c>
      <c r="R94" s="136">
        <v>0</v>
      </c>
      <c r="S94" s="136">
        <v>0</v>
      </c>
    </row>
    <row r="95" spans="1:19" ht="53.25" x14ac:dyDescent="0.2">
      <c r="A95" s="135" t="s">
        <v>414</v>
      </c>
      <c r="B95" s="136">
        <v>0</v>
      </c>
      <c r="C95" s="136">
        <v>0</v>
      </c>
      <c r="D95" s="136">
        <v>0</v>
      </c>
      <c r="E95" s="136">
        <v>0</v>
      </c>
      <c r="F95" s="136">
        <v>0</v>
      </c>
      <c r="G95" s="136">
        <v>0</v>
      </c>
      <c r="H95" s="136">
        <v>0</v>
      </c>
      <c r="I95" s="136">
        <v>0</v>
      </c>
      <c r="J95" s="136">
        <v>0</v>
      </c>
      <c r="K95" s="136">
        <v>0</v>
      </c>
      <c r="L95" s="136">
        <v>0</v>
      </c>
      <c r="M95" s="136">
        <v>0</v>
      </c>
      <c r="N95" s="136">
        <v>0</v>
      </c>
      <c r="O95" s="136">
        <v>0</v>
      </c>
      <c r="P95" s="136">
        <v>0</v>
      </c>
      <c r="Q95" s="136">
        <v>0</v>
      </c>
      <c r="R95" s="136">
        <v>0</v>
      </c>
      <c r="S95" s="136">
        <v>0</v>
      </c>
    </row>
    <row r="96" spans="1:19" ht="74.25" x14ac:dyDescent="0.2">
      <c r="A96" s="135" t="s">
        <v>415</v>
      </c>
      <c r="B96" s="136">
        <v>0</v>
      </c>
      <c r="C96" s="136">
        <v>0</v>
      </c>
      <c r="D96" s="136">
        <v>0</v>
      </c>
      <c r="E96" s="136">
        <v>0</v>
      </c>
      <c r="F96" s="136">
        <v>0</v>
      </c>
      <c r="G96" s="136">
        <v>0</v>
      </c>
      <c r="H96" s="136">
        <v>0</v>
      </c>
      <c r="I96" s="136">
        <v>0</v>
      </c>
      <c r="J96" s="136">
        <v>0</v>
      </c>
      <c r="K96" s="136">
        <v>0</v>
      </c>
      <c r="L96" s="136">
        <v>0</v>
      </c>
      <c r="M96" s="136">
        <v>0</v>
      </c>
      <c r="N96" s="136">
        <v>0</v>
      </c>
      <c r="O96" s="136">
        <v>0</v>
      </c>
      <c r="P96" s="136">
        <v>0</v>
      </c>
      <c r="Q96" s="136">
        <v>0</v>
      </c>
      <c r="R96" s="136">
        <v>0</v>
      </c>
      <c r="S96" s="136">
        <v>0</v>
      </c>
    </row>
    <row r="97" spans="1:19" ht="74.25" x14ac:dyDescent="0.2">
      <c r="A97" s="135" t="s">
        <v>416</v>
      </c>
      <c r="B97" s="136">
        <v>0</v>
      </c>
      <c r="C97" s="136">
        <v>0</v>
      </c>
      <c r="D97" s="136">
        <v>0</v>
      </c>
      <c r="E97" s="136">
        <v>0</v>
      </c>
      <c r="F97" s="136">
        <v>0</v>
      </c>
      <c r="G97" s="136">
        <v>0</v>
      </c>
      <c r="H97" s="136">
        <v>0</v>
      </c>
      <c r="I97" s="136">
        <v>0</v>
      </c>
      <c r="J97" s="136">
        <v>0</v>
      </c>
      <c r="K97" s="136">
        <v>0</v>
      </c>
      <c r="L97" s="136">
        <v>0</v>
      </c>
      <c r="M97" s="136">
        <v>0</v>
      </c>
      <c r="N97" s="136">
        <v>0</v>
      </c>
      <c r="O97" s="136">
        <v>0</v>
      </c>
      <c r="P97" s="136">
        <v>0</v>
      </c>
      <c r="Q97" s="136">
        <v>0</v>
      </c>
      <c r="R97" s="136">
        <v>0</v>
      </c>
      <c r="S97" s="136">
        <v>0</v>
      </c>
    </row>
    <row r="98" spans="1:19" ht="53.25" x14ac:dyDescent="0.2">
      <c r="A98" s="135" t="s">
        <v>417</v>
      </c>
      <c r="B98" s="136">
        <v>0</v>
      </c>
      <c r="C98" s="136">
        <v>0</v>
      </c>
      <c r="D98" s="136">
        <v>0</v>
      </c>
      <c r="E98" s="136">
        <v>0</v>
      </c>
      <c r="F98" s="136">
        <v>0</v>
      </c>
      <c r="G98" s="136">
        <v>0</v>
      </c>
      <c r="H98" s="136">
        <v>0</v>
      </c>
      <c r="I98" s="136">
        <v>0</v>
      </c>
      <c r="J98" s="136">
        <v>0</v>
      </c>
      <c r="K98" s="136">
        <v>0</v>
      </c>
      <c r="L98" s="136">
        <v>0</v>
      </c>
      <c r="M98" s="136">
        <v>0</v>
      </c>
      <c r="N98" s="136">
        <v>0</v>
      </c>
      <c r="O98" s="136">
        <v>0</v>
      </c>
      <c r="P98" s="136">
        <v>0</v>
      </c>
      <c r="Q98" s="136">
        <v>0</v>
      </c>
      <c r="R98" s="136">
        <v>0</v>
      </c>
      <c r="S98" s="136">
        <v>0</v>
      </c>
    </row>
    <row r="99" spans="1:19" ht="42.75" x14ac:dyDescent="0.2">
      <c r="A99" s="135" t="s">
        <v>418</v>
      </c>
      <c r="B99" s="136">
        <v>0</v>
      </c>
      <c r="C99" s="136">
        <v>0</v>
      </c>
      <c r="D99" s="136">
        <v>0</v>
      </c>
      <c r="E99" s="136">
        <v>0</v>
      </c>
      <c r="F99" s="136">
        <v>0</v>
      </c>
      <c r="G99" s="136">
        <v>0</v>
      </c>
      <c r="H99" s="136">
        <v>0</v>
      </c>
      <c r="I99" s="136">
        <v>0</v>
      </c>
      <c r="J99" s="136">
        <v>0</v>
      </c>
      <c r="K99" s="136">
        <v>0</v>
      </c>
      <c r="L99" s="136">
        <v>0</v>
      </c>
      <c r="M99" s="136">
        <v>0</v>
      </c>
      <c r="N99" s="136">
        <v>0</v>
      </c>
      <c r="O99" s="136">
        <v>0</v>
      </c>
      <c r="P99" s="136">
        <v>0</v>
      </c>
      <c r="Q99" s="136">
        <v>0</v>
      </c>
      <c r="R99" s="136">
        <v>0</v>
      </c>
      <c r="S99" s="136">
        <v>0</v>
      </c>
    </row>
    <row r="100" spans="1:19" ht="53.25" x14ac:dyDescent="0.2">
      <c r="A100" s="135" t="s">
        <v>419</v>
      </c>
      <c r="B100" s="136">
        <v>0</v>
      </c>
      <c r="C100" s="136">
        <v>0</v>
      </c>
      <c r="D100" s="136">
        <v>0</v>
      </c>
      <c r="E100" s="136">
        <v>0</v>
      </c>
      <c r="F100" s="136">
        <v>0</v>
      </c>
      <c r="G100" s="136">
        <v>0</v>
      </c>
      <c r="H100" s="136">
        <v>0</v>
      </c>
      <c r="I100" s="136">
        <v>0</v>
      </c>
      <c r="J100" s="136">
        <v>0</v>
      </c>
      <c r="K100" s="136">
        <v>0</v>
      </c>
      <c r="L100" s="136">
        <v>0</v>
      </c>
      <c r="M100" s="136">
        <v>0</v>
      </c>
      <c r="N100" s="136">
        <v>0</v>
      </c>
      <c r="O100" s="136">
        <v>0</v>
      </c>
      <c r="P100" s="136">
        <v>0</v>
      </c>
      <c r="Q100" s="136">
        <v>0</v>
      </c>
      <c r="R100" s="136">
        <v>0</v>
      </c>
      <c r="S100" s="136">
        <v>0</v>
      </c>
    </row>
    <row r="101" spans="1:19" ht="53.25" x14ac:dyDescent="0.2">
      <c r="A101" s="135" t="s">
        <v>420</v>
      </c>
      <c r="B101" s="136">
        <v>0</v>
      </c>
      <c r="C101" s="136">
        <v>0</v>
      </c>
      <c r="D101" s="136">
        <v>0</v>
      </c>
      <c r="E101" s="136">
        <v>0</v>
      </c>
      <c r="F101" s="136">
        <v>0</v>
      </c>
      <c r="G101" s="136">
        <v>0</v>
      </c>
      <c r="H101" s="136">
        <v>0</v>
      </c>
      <c r="I101" s="136">
        <v>0</v>
      </c>
      <c r="J101" s="136">
        <v>0</v>
      </c>
      <c r="K101" s="136">
        <v>0</v>
      </c>
      <c r="L101" s="136">
        <v>0</v>
      </c>
      <c r="M101" s="136">
        <v>0</v>
      </c>
      <c r="N101" s="136">
        <v>0</v>
      </c>
      <c r="O101" s="136">
        <v>0</v>
      </c>
      <c r="P101" s="136">
        <v>0</v>
      </c>
      <c r="Q101" s="136">
        <v>0</v>
      </c>
      <c r="R101" s="136">
        <v>0</v>
      </c>
      <c r="S101" s="136">
        <v>0</v>
      </c>
    </row>
    <row r="102" spans="1:19" ht="53.25" x14ac:dyDescent="0.2">
      <c r="A102" s="135" t="s">
        <v>421</v>
      </c>
      <c r="B102" s="136">
        <v>0</v>
      </c>
      <c r="C102" s="136">
        <v>0</v>
      </c>
      <c r="D102" s="136">
        <v>0</v>
      </c>
      <c r="E102" s="136">
        <v>0</v>
      </c>
      <c r="F102" s="136">
        <v>0</v>
      </c>
      <c r="G102" s="136">
        <v>0</v>
      </c>
      <c r="H102" s="136">
        <v>0</v>
      </c>
      <c r="I102" s="136">
        <v>0</v>
      </c>
      <c r="J102" s="136">
        <v>0</v>
      </c>
      <c r="K102" s="136">
        <v>0</v>
      </c>
      <c r="L102" s="136">
        <v>0</v>
      </c>
      <c r="M102" s="136">
        <v>0</v>
      </c>
      <c r="N102" s="136">
        <v>0</v>
      </c>
      <c r="O102" s="136">
        <v>0</v>
      </c>
      <c r="P102" s="136">
        <v>0</v>
      </c>
      <c r="Q102" s="136">
        <v>0</v>
      </c>
      <c r="R102" s="136">
        <v>0</v>
      </c>
      <c r="S102" s="136">
        <v>0</v>
      </c>
    </row>
    <row r="103" spans="1:19" ht="53.25" x14ac:dyDescent="0.2">
      <c r="A103" s="135" t="s">
        <v>422</v>
      </c>
      <c r="B103" s="136">
        <v>0</v>
      </c>
      <c r="C103" s="136">
        <v>0</v>
      </c>
      <c r="D103" s="136">
        <v>0</v>
      </c>
      <c r="E103" s="136">
        <v>0</v>
      </c>
      <c r="F103" s="136">
        <v>0</v>
      </c>
      <c r="G103" s="136">
        <v>0</v>
      </c>
      <c r="H103" s="136">
        <v>0</v>
      </c>
      <c r="I103" s="136">
        <v>0</v>
      </c>
      <c r="J103" s="136">
        <v>0</v>
      </c>
      <c r="K103" s="136">
        <v>0</v>
      </c>
      <c r="L103" s="136">
        <v>0</v>
      </c>
      <c r="M103" s="136">
        <v>0</v>
      </c>
      <c r="N103" s="136">
        <v>0</v>
      </c>
      <c r="O103" s="136">
        <v>0</v>
      </c>
      <c r="P103" s="136">
        <v>0</v>
      </c>
      <c r="Q103" s="136">
        <v>0</v>
      </c>
      <c r="R103" s="136">
        <v>0</v>
      </c>
      <c r="S103" s="136">
        <v>0</v>
      </c>
    </row>
    <row r="104" spans="1:19" ht="74.25" x14ac:dyDescent="0.2">
      <c r="A104" s="135" t="s">
        <v>423</v>
      </c>
      <c r="B104" s="136">
        <v>0</v>
      </c>
      <c r="C104" s="136">
        <v>0</v>
      </c>
      <c r="D104" s="136">
        <v>0</v>
      </c>
      <c r="E104" s="136">
        <v>0</v>
      </c>
      <c r="F104" s="136">
        <v>0</v>
      </c>
      <c r="G104" s="136">
        <v>0</v>
      </c>
      <c r="H104" s="136">
        <v>0</v>
      </c>
      <c r="I104" s="136">
        <v>0</v>
      </c>
      <c r="J104" s="136">
        <v>0</v>
      </c>
      <c r="K104" s="136">
        <v>0</v>
      </c>
      <c r="L104" s="136">
        <v>0</v>
      </c>
      <c r="M104" s="136">
        <v>0</v>
      </c>
      <c r="N104" s="136">
        <v>0</v>
      </c>
      <c r="O104" s="136">
        <v>0</v>
      </c>
      <c r="P104" s="136">
        <v>0</v>
      </c>
      <c r="Q104" s="136">
        <v>0</v>
      </c>
      <c r="R104" s="136">
        <v>0</v>
      </c>
      <c r="S104" s="136">
        <v>0</v>
      </c>
    </row>
    <row r="105" spans="1:19" ht="53.25" x14ac:dyDescent="0.2">
      <c r="A105" s="135" t="s">
        <v>424</v>
      </c>
      <c r="B105" s="136">
        <v>0</v>
      </c>
      <c r="C105" s="136">
        <v>0</v>
      </c>
      <c r="D105" s="136">
        <v>0</v>
      </c>
      <c r="E105" s="136">
        <v>0</v>
      </c>
      <c r="F105" s="136">
        <v>0</v>
      </c>
      <c r="G105" s="136">
        <v>0</v>
      </c>
      <c r="H105" s="136">
        <v>0</v>
      </c>
      <c r="I105" s="136">
        <v>0</v>
      </c>
      <c r="J105" s="136">
        <v>0</v>
      </c>
      <c r="K105" s="136">
        <v>0</v>
      </c>
      <c r="L105" s="136">
        <v>0</v>
      </c>
      <c r="M105" s="136">
        <v>0</v>
      </c>
      <c r="N105" s="136">
        <v>0</v>
      </c>
      <c r="O105" s="136">
        <v>0</v>
      </c>
      <c r="P105" s="136">
        <v>0</v>
      </c>
      <c r="Q105" s="136">
        <v>0</v>
      </c>
      <c r="R105" s="136">
        <v>0</v>
      </c>
      <c r="S105" s="136">
        <v>0</v>
      </c>
    </row>
    <row r="106" spans="1:19" ht="74.25" x14ac:dyDescent="0.2">
      <c r="A106" s="135" t="s">
        <v>425</v>
      </c>
      <c r="B106" s="136">
        <v>0</v>
      </c>
      <c r="C106" s="136">
        <v>0</v>
      </c>
      <c r="D106" s="136">
        <v>0</v>
      </c>
      <c r="E106" s="136">
        <v>0</v>
      </c>
      <c r="F106" s="136">
        <v>0</v>
      </c>
      <c r="G106" s="136">
        <v>0</v>
      </c>
      <c r="H106" s="136">
        <v>0</v>
      </c>
      <c r="I106" s="136">
        <v>0</v>
      </c>
      <c r="J106" s="136">
        <v>0</v>
      </c>
      <c r="K106" s="136">
        <v>0</v>
      </c>
      <c r="L106" s="136">
        <v>0</v>
      </c>
      <c r="M106" s="136">
        <v>0</v>
      </c>
      <c r="N106" s="136">
        <v>0</v>
      </c>
      <c r="O106" s="136">
        <v>0</v>
      </c>
      <c r="P106" s="136">
        <v>0</v>
      </c>
      <c r="Q106" s="136">
        <v>0</v>
      </c>
      <c r="R106" s="136">
        <v>0</v>
      </c>
      <c r="S106" s="136">
        <v>0</v>
      </c>
    </row>
    <row r="107" spans="1:19" ht="42.75" x14ac:dyDescent="0.2">
      <c r="A107" s="135" t="s">
        <v>426</v>
      </c>
      <c r="B107" s="136">
        <v>0</v>
      </c>
      <c r="C107" s="136">
        <v>0</v>
      </c>
      <c r="D107" s="136">
        <v>0</v>
      </c>
      <c r="E107" s="136">
        <v>0</v>
      </c>
      <c r="F107" s="136">
        <v>0</v>
      </c>
      <c r="G107" s="136">
        <v>0</v>
      </c>
      <c r="H107" s="136">
        <v>0</v>
      </c>
      <c r="I107" s="136">
        <v>0</v>
      </c>
      <c r="J107" s="136">
        <v>0</v>
      </c>
      <c r="K107" s="136">
        <v>0</v>
      </c>
      <c r="L107" s="136">
        <v>0</v>
      </c>
      <c r="M107" s="136">
        <v>0</v>
      </c>
      <c r="N107" s="136">
        <v>0</v>
      </c>
      <c r="O107" s="136">
        <v>0</v>
      </c>
      <c r="P107" s="136">
        <v>0</v>
      </c>
      <c r="Q107" s="136">
        <v>0</v>
      </c>
      <c r="R107" s="136">
        <v>0</v>
      </c>
      <c r="S107" s="136">
        <v>0</v>
      </c>
    </row>
    <row r="108" spans="1:19" ht="42.75" x14ac:dyDescent="0.2">
      <c r="A108" s="135" t="s">
        <v>427</v>
      </c>
      <c r="B108" s="136">
        <v>0</v>
      </c>
      <c r="C108" s="136">
        <v>0</v>
      </c>
      <c r="D108" s="136">
        <v>0</v>
      </c>
      <c r="E108" s="136">
        <v>0</v>
      </c>
      <c r="F108" s="136">
        <v>0</v>
      </c>
      <c r="G108" s="136">
        <v>0</v>
      </c>
      <c r="H108" s="136">
        <v>0</v>
      </c>
      <c r="I108" s="136">
        <v>0</v>
      </c>
      <c r="J108" s="136">
        <v>0</v>
      </c>
      <c r="K108" s="136">
        <v>0</v>
      </c>
      <c r="L108" s="136">
        <v>0</v>
      </c>
      <c r="M108" s="136">
        <v>0</v>
      </c>
      <c r="N108" s="136">
        <v>0</v>
      </c>
      <c r="O108" s="136">
        <v>0</v>
      </c>
      <c r="P108" s="136">
        <v>0</v>
      </c>
      <c r="Q108" s="136">
        <v>0</v>
      </c>
      <c r="R108" s="136">
        <v>0</v>
      </c>
      <c r="S108" s="136">
        <v>0</v>
      </c>
    </row>
    <row r="109" spans="1:19" ht="32.25" x14ac:dyDescent="0.2">
      <c r="A109" s="135" t="s">
        <v>428</v>
      </c>
      <c r="B109" s="136">
        <v>0</v>
      </c>
      <c r="C109" s="136">
        <v>0</v>
      </c>
      <c r="D109" s="136">
        <v>0</v>
      </c>
      <c r="E109" s="136">
        <v>0</v>
      </c>
      <c r="F109" s="136">
        <v>0</v>
      </c>
      <c r="G109" s="136">
        <v>0</v>
      </c>
      <c r="H109" s="136">
        <v>0</v>
      </c>
      <c r="I109" s="136">
        <v>0</v>
      </c>
      <c r="J109" s="136">
        <v>0</v>
      </c>
      <c r="K109" s="136">
        <v>0</v>
      </c>
      <c r="L109" s="136">
        <v>0</v>
      </c>
      <c r="M109" s="136">
        <v>0</v>
      </c>
      <c r="N109" s="136">
        <v>0</v>
      </c>
      <c r="O109" s="136">
        <v>0</v>
      </c>
      <c r="P109" s="136">
        <v>0</v>
      </c>
      <c r="Q109" s="136">
        <v>0</v>
      </c>
      <c r="R109" s="136">
        <v>0</v>
      </c>
      <c r="S109" s="136">
        <v>0</v>
      </c>
    </row>
    <row r="110" spans="1:19" ht="32.25" x14ac:dyDescent="0.2">
      <c r="A110" s="135" t="s">
        <v>429</v>
      </c>
      <c r="B110" s="136">
        <v>0</v>
      </c>
      <c r="C110" s="136">
        <v>0</v>
      </c>
      <c r="D110" s="136">
        <v>0</v>
      </c>
      <c r="E110" s="136">
        <v>0</v>
      </c>
      <c r="F110" s="136">
        <v>0</v>
      </c>
      <c r="G110" s="136">
        <v>0</v>
      </c>
      <c r="H110" s="136">
        <v>0</v>
      </c>
      <c r="I110" s="136">
        <v>0</v>
      </c>
      <c r="J110" s="136">
        <v>0</v>
      </c>
      <c r="K110" s="136">
        <v>0</v>
      </c>
      <c r="L110" s="136">
        <v>0</v>
      </c>
      <c r="M110" s="136">
        <v>0</v>
      </c>
      <c r="N110" s="136">
        <v>0</v>
      </c>
      <c r="O110" s="136">
        <v>0</v>
      </c>
      <c r="P110" s="136">
        <v>0</v>
      </c>
      <c r="Q110" s="136">
        <v>0</v>
      </c>
      <c r="R110" s="136">
        <v>0</v>
      </c>
      <c r="S110" s="136">
        <v>0</v>
      </c>
    </row>
    <row r="111" spans="1:19" ht="32.25" x14ac:dyDescent="0.2">
      <c r="A111" s="135" t="s">
        <v>430</v>
      </c>
      <c r="B111" s="136">
        <v>0</v>
      </c>
      <c r="C111" s="136">
        <v>0</v>
      </c>
      <c r="D111" s="136">
        <v>0</v>
      </c>
      <c r="E111" s="136">
        <v>0</v>
      </c>
      <c r="F111" s="136">
        <v>0</v>
      </c>
      <c r="G111" s="136">
        <v>0</v>
      </c>
      <c r="H111" s="136">
        <v>0</v>
      </c>
      <c r="I111" s="136">
        <v>0</v>
      </c>
      <c r="J111" s="136">
        <v>0</v>
      </c>
      <c r="K111" s="136">
        <v>0</v>
      </c>
      <c r="L111" s="136">
        <v>0</v>
      </c>
      <c r="M111" s="136">
        <v>0</v>
      </c>
      <c r="N111" s="136">
        <v>0</v>
      </c>
      <c r="O111" s="136">
        <v>0</v>
      </c>
      <c r="P111" s="136">
        <v>0</v>
      </c>
      <c r="Q111" s="136">
        <v>0</v>
      </c>
      <c r="R111" s="136">
        <v>0</v>
      </c>
      <c r="S111" s="136">
        <v>0</v>
      </c>
    </row>
    <row r="112" spans="1:19" ht="42.75" x14ac:dyDescent="0.2">
      <c r="A112" s="135" t="s">
        <v>431</v>
      </c>
      <c r="B112" s="136">
        <v>0</v>
      </c>
      <c r="C112" s="136">
        <v>0</v>
      </c>
      <c r="D112" s="136">
        <v>0</v>
      </c>
      <c r="E112" s="136">
        <v>0</v>
      </c>
      <c r="F112" s="136">
        <v>0</v>
      </c>
      <c r="G112" s="136">
        <v>0</v>
      </c>
      <c r="H112" s="136">
        <v>0</v>
      </c>
      <c r="I112" s="136">
        <v>0</v>
      </c>
      <c r="J112" s="136">
        <v>0</v>
      </c>
      <c r="K112" s="136">
        <v>0</v>
      </c>
      <c r="L112" s="136">
        <v>0</v>
      </c>
      <c r="M112" s="136">
        <v>0</v>
      </c>
      <c r="N112" s="136">
        <v>0</v>
      </c>
      <c r="O112" s="136">
        <v>0</v>
      </c>
      <c r="P112" s="136">
        <v>0</v>
      </c>
      <c r="Q112" s="136">
        <v>0</v>
      </c>
      <c r="R112" s="136">
        <v>0</v>
      </c>
      <c r="S112" s="136">
        <v>0</v>
      </c>
    </row>
    <row r="113" spans="1:19" ht="42.75" x14ac:dyDescent="0.2">
      <c r="A113" s="135" t="s">
        <v>432</v>
      </c>
      <c r="B113" s="136">
        <v>0</v>
      </c>
      <c r="C113" s="136">
        <v>0</v>
      </c>
      <c r="D113" s="136">
        <v>0</v>
      </c>
      <c r="E113" s="136">
        <v>0</v>
      </c>
      <c r="F113" s="136">
        <v>0</v>
      </c>
      <c r="G113" s="136">
        <v>0</v>
      </c>
      <c r="H113" s="136">
        <v>0</v>
      </c>
      <c r="I113" s="136">
        <v>0</v>
      </c>
      <c r="J113" s="136">
        <v>0</v>
      </c>
      <c r="K113" s="136">
        <v>0</v>
      </c>
      <c r="L113" s="136">
        <v>0</v>
      </c>
      <c r="M113" s="136">
        <v>0</v>
      </c>
      <c r="N113" s="136">
        <v>0</v>
      </c>
      <c r="O113" s="136">
        <v>0</v>
      </c>
      <c r="P113" s="136">
        <v>0</v>
      </c>
      <c r="Q113" s="136">
        <v>0</v>
      </c>
      <c r="R113" s="136">
        <v>0</v>
      </c>
      <c r="S113" s="136">
        <v>0</v>
      </c>
    </row>
    <row r="114" spans="1:19" ht="42.75" x14ac:dyDescent="0.2">
      <c r="A114" s="135" t="s">
        <v>433</v>
      </c>
      <c r="B114" s="136">
        <v>0</v>
      </c>
      <c r="C114" s="136">
        <v>0</v>
      </c>
      <c r="D114" s="136">
        <v>0</v>
      </c>
      <c r="E114" s="136">
        <v>0</v>
      </c>
      <c r="F114" s="136">
        <v>0</v>
      </c>
      <c r="G114" s="136">
        <v>0</v>
      </c>
      <c r="H114" s="136">
        <v>0</v>
      </c>
      <c r="I114" s="136">
        <v>0</v>
      </c>
      <c r="J114" s="136">
        <v>0</v>
      </c>
      <c r="K114" s="136">
        <v>0</v>
      </c>
      <c r="L114" s="136">
        <v>0</v>
      </c>
      <c r="M114" s="136">
        <v>0</v>
      </c>
      <c r="N114" s="136">
        <v>0</v>
      </c>
      <c r="O114" s="136">
        <v>0</v>
      </c>
      <c r="P114" s="136">
        <v>0</v>
      </c>
      <c r="Q114" s="136">
        <v>0</v>
      </c>
      <c r="R114" s="136">
        <v>0</v>
      </c>
      <c r="S114" s="136">
        <v>0</v>
      </c>
    </row>
    <row r="115" spans="1:19" ht="42.75" x14ac:dyDescent="0.2">
      <c r="A115" s="135" t="s">
        <v>434</v>
      </c>
      <c r="B115" s="136">
        <v>0</v>
      </c>
      <c r="C115" s="136">
        <v>0</v>
      </c>
      <c r="D115" s="136">
        <v>0</v>
      </c>
      <c r="E115" s="136">
        <v>0</v>
      </c>
      <c r="F115" s="136">
        <v>0</v>
      </c>
      <c r="G115" s="136">
        <v>0</v>
      </c>
      <c r="H115" s="136">
        <v>0</v>
      </c>
      <c r="I115" s="136">
        <v>0</v>
      </c>
      <c r="J115" s="136">
        <v>0</v>
      </c>
      <c r="K115" s="136">
        <v>0</v>
      </c>
      <c r="L115" s="136">
        <v>0</v>
      </c>
      <c r="M115" s="136">
        <v>0</v>
      </c>
      <c r="N115" s="136">
        <v>0</v>
      </c>
      <c r="O115" s="136">
        <v>0</v>
      </c>
      <c r="P115" s="136">
        <v>0</v>
      </c>
      <c r="Q115" s="136">
        <v>0</v>
      </c>
      <c r="R115" s="136">
        <v>0</v>
      </c>
      <c r="S115" s="136">
        <v>0</v>
      </c>
    </row>
    <row r="116" spans="1:19" ht="42.75" x14ac:dyDescent="0.2">
      <c r="A116" s="135" t="s">
        <v>435</v>
      </c>
      <c r="B116" s="136">
        <v>0</v>
      </c>
      <c r="C116" s="136">
        <v>0</v>
      </c>
      <c r="D116" s="136">
        <v>0</v>
      </c>
      <c r="E116" s="136">
        <v>0</v>
      </c>
      <c r="F116" s="136">
        <v>0</v>
      </c>
      <c r="G116" s="136">
        <v>0</v>
      </c>
      <c r="H116" s="136">
        <v>0</v>
      </c>
      <c r="I116" s="136">
        <v>0</v>
      </c>
      <c r="J116" s="136">
        <v>0</v>
      </c>
      <c r="K116" s="136">
        <v>0</v>
      </c>
      <c r="L116" s="136">
        <v>0</v>
      </c>
      <c r="M116" s="136">
        <v>0</v>
      </c>
      <c r="N116" s="136">
        <v>0</v>
      </c>
      <c r="O116" s="136">
        <v>0</v>
      </c>
      <c r="P116" s="136">
        <v>0</v>
      </c>
      <c r="Q116" s="136">
        <v>0</v>
      </c>
      <c r="R116" s="136">
        <v>0</v>
      </c>
      <c r="S116" s="136">
        <v>0</v>
      </c>
    </row>
    <row r="117" spans="1:19" ht="53.25" x14ac:dyDescent="0.2">
      <c r="A117" s="135" t="s">
        <v>436</v>
      </c>
      <c r="B117" s="136">
        <v>0</v>
      </c>
      <c r="C117" s="136">
        <v>0</v>
      </c>
      <c r="D117" s="136">
        <v>0</v>
      </c>
      <c r="E117" s="136">
        <v>0</v>
      </c>
      <c r="F117" s="136">
        <v>0</v>
      </c>
      <c r="G117" s="136">
        <v>0</v>
      </c>
      <c r="H117" s="136">
        <v>0</v>
      </c>
      <c r="I117" s="136">
        <v>0</v>
      </c>
      <c r="J117" s="136">
        <v>0</v>
      </c>
      <c r="K117" s="136">
        <v>0</v>
      </c>
      <c r="L117" s="136">
        <v>0</v>
      </c>
      <c r="M117" s="136">
        <v>0</v>
      </c>
      <c r="N117" s="136">
        <v>0</v>
      </c>
      <c r="O117" s="136">
        <v>0</v>
      </c>
      <c r="P117" s="136">
        <v>0</v>
      </c>
      <c r="Q117" s="136">
        <v>0</v>
      </c>
      <c r="R117" s="136">
        <v>0</v>
      </c>
      <c r="S117" s="136">
        <v>0</v>
      </c>
    </row>
    <row r="118" spans="1:19" ht="42.75" x14ac:dyDescent="0.2">
      <c r="A118" s="135" t="s">
        <v>437</v>
      </c>
      <c r="B118" s="136">
        <v>0</v>
      </c>
      <c r="C118" s="136">
        <v>0</v>
      </c>
      <c r="D118" s="136">
        <v>0</v>
      </c>
      <c r="E118" s="136">
        <v>0</v>
      </c>
      <c r="F118" s="136">
        <v>0</v>
      </c>
      <c r="G118" s="136">
        <v>0</v>
      </c>
      <c r="H118" s="136">
        <v>0</v>
      </c>
      <c r="I118" s="136">
        <v>0</v>
      </c>
      <c r="J118" s="136">
        <v>0</v>
      </c>
      <c r="K118" s="136">
        <v>0</v>
      </c>
      <c r="L118" s="136">
        <v>0</v>
      </c>
      <c r="M118" s="136">
        <v>0</v>
      </c>
      <c r="N118" s="136">
        <v>0</v>
      </c>
      <c r="O118" s="136">
        <v>0</v>
      </c>
      <c r="P118" s="136">
        <v>0</v>
      </c>
      <c r="Q118" s="136">
        <v>0</v>
      </c>
      <c r="R118" s="136">
        <v>0</v>
      </c>
      <c r="S118" s="136">
        <v>0</v>
      </c>
    </row>
    <row r="119" spans="1:19" ht="42.75" x14ac:dyDescent="0.2">
      <c r="A119" s="135" t="s">
        <v>438</v>
      </c>
      <c r="B119" s="136">
        <v>0</v>
      </c>
      <c r="C119" s="136">
        <v>0</v>
      </c>
      <c r="D119" s="136">
        <v>0</v>
      </c>
      <c r="E119" s="136">
        <v>0</v>
      </c>
      <c r="F119" s="136">
        <v>0</v>
      </c>
      <c r="G119" s="136">
        <v>0</v>
      </c>
      <c r="H119" s="136">
        <v>0</v>
      </c>
      <c r="I119" s="136">
        <v>0</v>
      </c>
      <c r="J119" s="136">
        <v>0</v>
      </c>
      <c r="K119" s="136">
        <v>0</v>
      </c>
      <c r="L119" s="136">
        <v>0</v>
      </c>
      <c r="M119" s="136">
        <v>0</v>
      </c>
      <c r="N119" s="136">
        <v>0</v>
      </c>
      <c r="O119" s="136">
        <v>0</v>
      </c>
      <c r="P119" s="136">
        <v>0</v>
      </c>
      <c r="Q119" s="136">
        <v>0</v>
      </c>
      <c r="R119" s="136">
        <v>0</v>
      </c>
      <c r="S119" s="136">
        <v>0</v>
      </c>
    </row>
    <row r="120" spans="1:19" ht="42.75" x14ac:dyDescent="0.2">
      <c r="A120" s="135" t="s">
        <v>439</v>
      </c>
      <c r="B120" s="136">
        <v>0</v>
      </c>
      <c r="C120" s="136">
        <v>0</v>
      </c>
      <c r="D120" s="136">
        <v>0</v>
      </c>
      <c r="E120" s="136">
        <v>0</v>
      </c>
      <c r="F120" s="136">
        <v>0</v>
      </c>
      <c r="G120" s="136">
        <v>0</v>
      </c>
      <c r="H120" s="136">
        <v>0</v>
      </c>
      <c r="I120" s="136">
        <v>0</v>
      </c>
      <c r="J120" s="136">
        <v>0</v>
      </c>
      <c r="K120" s="136">
        <v>0</v>
      </c>
      <c r="L120" s="136">
        <v>0</v>
      </c>
      <c r="M120" s="136">
        <v>0</v>
      </c>
      <c r="N120" s="136">
        <v>0</v>
      </c>
      <c r="O120" s="136">
        <v>0</v>
      </c>
      <c r="P120" s="136">
        <v>0</v>
      </c>
      <c r="Q120" s="136">
        <v>0</v>
      </c>
      <c r="R120" s="136">
        <v>0</v>
      </c>
      <c r="S120" s="136">
        <v>0</v>
      </c>
    </row>
    <row r="121" spans="1:19" ht="42.75" x14ac:dyDescent="0.2">
      <c r="A121" s="135" t="s">
        <v>440</v>
      </c>
      <c r="B121" s="136">
        <v>0</v>
      </c>
      <c r="C121" s="136">
        <v>0</v>
      </c>
      <c r="D121" s="136">
        <v>0</v>
      </c>
      <c r="E121" s="136">
        <v>0</v>
      </c>
      <c r="F121" s="136">
        <v>0</v>
      </c>
      <c r="G121" s="136">
        <v>0</v>
      </c>
      <c r="H121" s="136">
        <v>0</v>
      </c>
      <c r="I121" s="136">
        <v>0</v>
      </c>
      <c r="J121" s="136">
        <v>0</v>
      </c>
      <c r="K121" s="136">
        <v>0</v>
      </c>
      <c r="L121" s="136">
        <v>0</v>
      </c>
      <c r="M121" s="136">
        <v>0</v>
      </c>
      <c r="N121" s="136">
        <v>0</v>
      </c>
      <c r="O121" s="136">
        <v>0</v>
      </c>
      <c r="P121" s="136">
        <v>0</v>
      </c>
      <c r="Q121" s="136">
        <v>0</v>
      </c>
      <c r="R121" s="136">
        <v>0</v>
      </c>
      <c r="S121" s="136">
        <v>0</v>
      </c>
    </row>
    <row r="122" spans="1:19" ht="42.75" x14ac:dyDescent="0.2">
      <c r="A122" s="135" t="s">
        <v>441</v>
      </c>
      <c r="B122" s="136">
        <v>0</v>
      </c>
      <c r="C122" s="136">
        <v>0</v>
      </c>
      <c r="D122" s="136">
        <v>0</v>
      </c>
      <c r="E122" s="136">
        <v>0</v>
      </c>
      <c r="F122" s="136">
        <v>0</v>
      </c>
      <c r="G122" s="136">
        <v>0</v>
      </c>
      <c r="H122" s="136">
        <v>0</v>
      </c>
      <c r="I122" s="136">
        <v>0</v>
      </c>
      <c r="J122" s="136">
        <v>0</v>
      </c>
      <c r="K122" s="136">
        <v>0</v>
      </c>
      <c r="L122" s="136">
        <v>0</v>
      </c>
      <c r="M122" s="136">
        <v>0</v>
      </c>
      <c r="N122" s="136">
        <v>0</v>
      </c>
      <c r="O122" s="136">
        <v>0</v>
      </c>
      <c r="P122" s="136">
        <v>0</v>
      </c>
      <c r="Q122" s="136">
        <v>0</v>
      </c>
      <c r="R122" s="136">
        <v>0</v>
      </c>
      <c r="S122" s="136">
        <v>0</v>
      </c>
    </row>
    <row r="123" spans="1:19" ht="42.75" x14ac:dyDescent="0.2">
      <c r="A123" s="135" t="s">
        <v>442</v>
      </c>
      <c r="B123" s="136">
        <v>0</v>
      </c>
      <c r="C123" s="136">
        <v>0</v>
      </c>
      <c r="D123" s="136">
        <v>0</v>
      </c>
      <c r="E123" s="136">
        <v>0</v>
      </c>
      <c r="F123" s="136">
        <v>0</v>
      </c>
      <c r="G123" s="136">
        <v>0</v>
      </c>
      <c r="H123" s="136">
        <v>0</v>
      </c>
      <c r="I123" s="136">
        <v>0</v>
      </c>
      <c r="J123" s="136">
        <v>0</v>
      </c>
      <c r="K123" s="136">
        <v>0</v>
      </c>
      <c r="L123" s="136">
        <v>0</v>
      </c>
      <c r="M123" s="136">
        <v>0</v>
      </c>
      <c r="N123" s="136">
        <v>0</v>
      </c>
      <c r="O123" s="136">
        <v>0</v>
      </c>
      <c r="P123" s="136">
        <v>0</v>
      </c>
      <c r="Q123" s="136">
        <v>0</v>
      </c>
      <c r="R123" s="136">
        <v>0</v>
      </c>
      <c r="S123" s="136">
        <v>0</v>
      </c>
    </row>
    <row r="124" spans="1:19" ht="42.75" x14ac:dyDescent="0.2">
      <c r="A124" s="135" t="s">
        <v>443</v>
      </c>
      <c r="B124" s="136">
        <v>0</v>
      </c>
      <c r="C124" s="136">
        <v>0</v>
      </c>
      <c r="D124" s="136">
        <v>0</v>
      </c>
      <c r="E124" s="136">
        <v>0</v>
      </c>
      <c r="F124" s="136">
        <v>0</v>
      </c>
      <c r="G124" s="136">
        <v>0</v>
      </c>
      <c r="H124" s="136">
        <v>0</v>
      </c>
      <c r="I124" s="136">
        <v>0</v>
      </c>
      <c r="J124" s="136">
        <v>0</v>
      </c>
      <c r="K124" s="136">
        <v>0</v>
      </c>
      <c r="L124" s="136">
        <v>0</v>
      </c>
      <c r="M124" s="136">
        <v>0</v>
      </c>
      <c r="N124" s="136">
        <v>0</v>
      </c>
      <c r="O124" s="136">
        <v>0</v>
      </c>
      <c r="P124" s="136">
        <v>0</v>
      </c>
      <c r="Q124" s="136">
        <v>0</v>
      </c>
      <c r="R124" s="136">
        <v>0</v>
      </c>
      <c r="S124" s="136">
        <v>0</v>
      </c>
    </row>
    <row r="125" spans="1:19" ht="42.75" x14ac:dyDescent="0.2">
      <c r="A125" s="135" t="s">
        <v>444</v>
      </c>
      <c r="B125" s="136">
        <v>0</v>
      </c>
      <c r="C125" s="136">
        <v>0</v>
      </c>
      <c r="D125" s="136">
        <v>0</v>
      </c>
      <c r="E125" s="136">
        <v>0</v>
      </c>
      <c r="F125" s="136">
        <v>0</v>
      </c>
      <c r="G125" s="136">
        <v>0</v>
      </c>
      <c r="H125" s="136">
        <v>0</v>
      </c>
      <c r="I125" s="136">
        <v>0</v>
      </c>
      <c r="J125" s="136">
        <v>0</v>
      </c>
      <c r="K125" s="136">
        <v>0</v>
      </c>
      <c r="L125" s="136">
        <v>0</v>
      </c>
      <c r="M125" s="136">
        <v>0</v>
      </c>
      <c r="N125" s="136">
        <v>0</v>
      </c>
      <c r="O125" s="136">
        <v>0</v>
      </c>
      <c r="P125" s="136">
        <v>0</v>
      </c>
      <c r="Q125" s="136">
        <v>0</v>
      </c>
      <c r="R125" s="136">
        <v>0</v>
      </c>
      <c r="S125" s="136">
        <v>0</v>
      </c>
    </row>
    <row r="126" spans="1:19" ht="42.75" x14ac:dyDescent="0.2">
      <c r="A126" s="135" t="s">
        <v>445</v>
      </c>
      <c r="B126" s="136">
        <v>0</v>
      </c>
      <c r="C126" s="136">
        <v>0</v>
      </c>
      <c r="D126" s="136">
        <v>0</v>
      </c>
      <c r="E126" s="136">
        <v>0</v>
      </c>
      <c r="F126" s="136">
        <v>0</v>
      </c>
      <c r="G126" s="136">
        <v>0</v>
      </c>
      <c r="H126" s="136">
        <v>0</v>
      </c>
      <c r="I126" s="136">
        <v>0</v>
      </c>
      <c r="J126" s="136">
        <v>0</v>
      </c>
      <c r="K126" s="136">
        <v>0</v>
      </c>
      <c r="L126" s="136">
        <v>0</v>
      </c>
      <c r="M126" s="136">
        <v>0</v>
      </c>
      <c r="N126" s="136">
        <v>0</v>
      </c>
      <c r="O126" s="136">
        <v>0</v>
      </c>
      <c r="P126" s="136">
        <v>0</v>
      </c>
      <c r="Q126" s="136">
        <v>0</v>
      </c>
      <c r="R126" s="136">
        <v>0</v>
      </c>
      <c r="S126" s="136">
        <v>0</v>
      </c>
    </row>
    <row r="127" spans="1:19" ht="42.75" x14ac:dyDescent="0.2">
      <c r="A127" s="135" t="s">
        <v>446</v>
      </c>
      <c r="B127" s="136">
        <v>0</v>
      </c>
      <c r="C127" s="136">
        <v>0</v>
      </c>
      <c r="D127" s="136">
        <v>0</v>
      </c>
      <c r="E127" s="136">
        <v>0</v>
      </c>
      <c r="F127" s="136">
        <v>0</v>
      </c>
      <c r="G127" s="136">
        <v>0</v>
      </c>
      <c r="H127" s="136">
        <v>0</v>
      </c>
      <c r="I127" s="136">
        <v>0</v>
      </c>
      <c r="J127" s="136">
        <v>0</v>
      </c>
      <c r="K127" s="136">
        <v>0</v>
      </c>
      <c r="L127" s="136">
        <v>0</v>
      </c>
      <c r="M127" s="136">
        <v>0</v>
      </c>
      <c r="N127" s="136">
        <v>0</v>
      </c>
      <c r="O127" s="136">
        <v>0</v>
      </c>
      <c r="P127" s="136">
        <v>0</v>
      </c>
      <c r="Q127" s="136">
        <v>0</v>
      </c>
      <c r="R127" s="136">
        <v>0</v>
      </c>
      <c r="S127" s="136">
        <v>0</v>
      </c>
    </row>
    <row r="128" spans="1:19" ht="42.75" x14ac:dyDescent="0.2">
      <c r="A128" s="135" t="s">
        <v>447</v>
      </c>
      <c r="B128" s="136">
        <v>0</v>
      </c>
      <c r="C128" s="136">
        <v>0</v>
      </c>
      <c r="D128" s="136">
        <v>0</v>
      </c>
      <c r="E128" s="136">
        <v>0</v>
      </c>
      <c r="F128" s="136">
        <v>0</v>
      </c>
      <c r="G128" s="136">
        <v>0</v>
      </c>
      <c r="H128" s="136">
        <v>0</v>
      </c>
      <c r="I128" s="136">
        <v>0</v>
      </c>
      <c r="J128" s="136">
        <v>0</v>
      </c>
      <c r="K128" s="136">
        <v>0</v>
      </c>
      <c r="L128" s="136">
        <v>0</v>
      </c>
      <c r="M128" s="136">
        <v>0</v>
      </c>
      <c r="N128" s="136">
        <v>0</v>
      </c>
      <c r="O128" s="136">
        <v>0</v>
      </c>
      <c r="P128" s="136">
        <v>0</v>
      </c>
      <c r="Q128" s="136">
        <v>0</v>
      </c>
      <c r="R128" s="136">
        <v>0</v>
      </c>
      <c r="S128" s="136">
        <v>0</v>
      </c>
    </row>
    <row r="129" spans="1:19" ht="42.75" x14ac:dyDescent="0.2">
      <c r="A129" s="135" t="s">
        <v>448</v>
      </c>
      <c r="B129" s="136">
        <v>0</v>
      </c>
      <c r="C129" s="136">
        <v>0</v>
      </c>
      <c r="D129" s="136">
        <v>0</v>
      </c>
      <c r="E129" s="136">
        <v>0</v>
      </c>
      <c r="F129" s="136">
        <v>0</v>
      </c>
      <c r="G129" s="136">
        <v>0</v>
      </c>
      <c r="H129" s="136">
        <v>0</v>
      </c>
      <c r="I129" s="136">
        <v>0</v>
      </c>
      <c r="J129" s="136">
        <v>0</v>
      </c>
      <c r="K129" s="136">
        <v>0</v>
      </c>
      <c r="L129" s="136">
        <v>0</v>
      </c>
      <c r="M129" s="136">
        <v>0</v>
      </c>
      <c r="N129" s="136">
        <v>0</v>
      </c>
      <c r="O129" s="136">
        <v>0</v>
      </c>
      <c r="P129" s="136">
        <v>0</v>
      </c>
      <c r="Q129" s="136">
        <v>0</v>
      </c>
      <c r="R129" s="136">
        <v>0</v>
      </c>
      <c r="S129" s="136">
        <v>0</v>
      </c>
    </row>
    <row r="130" spans="1:19" ht="42.75" x14ac:dyDescent="0.2">
      <c r="A130" s="135" t="s">
        <v>449</v>
      </c>
      <c r="B130" s="136">
        <v>0</v>
      </c>
      <c r="C130" s="136">
        <v>0</v>
      </c>
      <c r="D130" s="136">
        <v>0</v>
      </c>
      <c r="E130" s="136">
        <v>0</v>
      </c>
      <c r="F130" s="136">
        <v>0</v>
      </c>
      <c r="G130" s="136">
        <v>0</v>
      </c>
      <c r="H130" s="136">
        <v>0</v>
      </c>
      <c r="I130" s="136">
        <v>0</v>
      </c>
      <c r="J130" s="136">
        <v>0</v>
      </c>
      <c r="K130" s="136">
        <v>0</v>
      </c>
      <c r="L130" s="136">
        <v>0</v>
      </c>
      <c r="M130" s="136">
        <v>0</v>
      </c>
      <c r="N130" s="136">
        <v>0</v>
      </c>
      <c r="O130" s="136">
        <v>0</v>
      </c>
      <c r="P130" s="136">
        <v>0</v>
      </c>
      <c r="Q130" s="136">
        <v>0</v>
      </c>
      <c r="R130" s="136">
        <v>0</v>
      </c>
      <c r="S130" s="136">
        <v>0</v>
      </c>
    </row>
    <row r="131" spans="1:19" ht="42.75" x14ac:dyDescent="0.2">
      <c r="A131" s="135" t="s">
        <v>450</v>
      </c>
      <c r="B131" s="136">
        <v>0</v>
      </c>
      <c r="C131" s="136">
        <v>0</v>
      </c>
      <c r="D131" s="136">
        <v>0</v>
      </c>
      <c r="E131" s="136">
        <v>0</v>
      </c>
      <c r="F131" s="136">
        <v>0</v>
      </c>
      <c r="G131" s="136">
        <v>0</v>
      </c>
      <c r="H131" s="136">
        <v>0</v>
      </c>
      <c r="I131" s="136">
        <v>0</v>
      </c>
      <c r="J131" s="136">
        <v>0</v>
      </c>
      <c r="K131" s="136">
        <v>0</v>
      </c>
      <c r="L131" s="136">
        <v>0</v>
      </c>
      <c r="M131" s="136">
        <v>0</v>
      </c>
      <c r="N131" s="136">
        <v>0</v>
      </c>
      <c r="O131" s="136">
        <v>0</v>
      </c>
      <c r="P131" s="136">
        <v>0</v>
      </c>
      <c r="Q131" s="136">
        <v>0</v>
      </c>
      <c r="R131" s="136">
        <v>0</v>
      </c>
      <c r="S131" s="136">
        <v>0</v>
      </c>
    </row>
    <row r="132" spans="1:19" ht="42.75" x14ac:dyDescent="0.2">
      <c r="A132" s="135" t="s">
        <v>451</v>
      </c>
      <c r="B132" s="136">
        <v>0</v>
      </c>
      <c r="C132" s="136">
        <v>0</v>
      </c>
      <c r="D132" s="136">
        <v>0</v>
      </c>
      <c r="E132" s="136">
        <v>0</v>
      </c>
      <c r="F132" s="136">
        <v>0</v>
      </c>
      <c r="G132" s="136">
        <v>0</v>
      </c>
      <c r="H132" s="136">
        <v>0</v>
      </c>
      <c r="I132" s="136">
        <v>0</v>
      </c>
      <c r="J132" s="136">
        <v>0</v>
      </c>
      <c r="K132" s="136">
        <v>0</v>
      </c>
      <c r="L132" s="136">
        <v>0</v>
      </c>
      <c r="M132" s="136">
        <v>0</v>
      </c>
      <c r="N132" s="136">
        <v>0</v>
      </c>
      <c r="O132" s="136">
        <v>0</v>
      </c>
      <c r="P132" s="136">
        <v>0</v>
      </c>
      <c r="Q132" s="136">
        <v>0</v>
      </c>
      <c r="R132" s="136">
        <v>0</v>
      </c>
      <c r="S132" s="136">
        <v>0</v>
      </c>
    </row>
    <row r="133" spans="1:19" ht="42.75" x14ac:dyDescent="0.2">
      <c r="A133" s="135" t="s">
        <v>452</v>
      </c>
      <c r="B133" s="136">
        <v>0</v>
      </c>
      <c r="C133" s="136">
        <v>0</v>
      </c>
      <c r="D133" s="136">
        <v>0</v>
      </c>
      <c r="E133" s="136">
        <v>0</v>
      </c>
      <c r="F133" s="136">
        <v>0</v>
      </c>
      <c r="G133" s="136">
        <v>0</v>
      </c>
      <c r="H133" s="136">
        <v>0</v>
      </c>
      <c r="I133" s="136">
        <v>0</v>
      </c>
      <c r="J133" s="136">
        <v>0</v>
      </c>
      <c r="K133" s="136">
        <v>0</v>
      </c>
      <c r="L133" s="136">
        <v>0</v>
      </c>
      <c r="M133" s="136">
        <v>0</v>
      </c>
      <c r="N133" s="136">
        <v>0</v>
      </c>
      <c r="O133" s="136">
        <v>0</v>
      </c>
      <c r="P133" s="136">
        <v>0</v>
      </c>
      <c r="Q133" s="136">
        <v>0</v>
      </c>
      <c r="R133" s="136">
        <v>0</v>
      </c>
      <c r="S133" s="136">
        <v>0</v>
      </c>
    </row>
    <row r="134" spans="1:19" ht="42.75" x14ac:dyDescent="0.2">
      <c r="A134" s="135" t="s">
        <v>453</v>
      </c>
      <c r="B134" s="136">
        <v>0</v>
      </c>
      <c r="C134" s="136">
        <v>0</v>
      </c>
      <c r="D134" s="136">
        <v>0</v>
      </c>
      <c r="E134" s="136">
        <v>0</v>
      </c>
      <c r="F134" s="136">
        <v>0</v>
      </c>
      <c r="G134" s="136">
        <v>0</v>
      </c>
      <c r="H134" s="136">
        <v>0</v>
      </c>
      <c r="I134" s="136">
        <v>0</v>
      </c>
      <c r="J134" s="136">
        <v>0</v>
      </c>
      <c r="K134" s="136">
        <v>0</v>
      </c>
      <c r="L134" s="136">
        <v>0</v>
      </c>
      <c r="M134" s="136">
        <v>0</v>
      </c>
      <c r="N134" s="136">
        <v>0</v>
      </c>
      <c r="O134" s="136">
        <v>0</v>
      </c>
      <c r="P134" s="136">
        <v>0</v>
      </c>
      <c r="Q134" s="136">
        <v>0</v>
      </c>
      <c r="R134" s="136">
        <v>0</v>
      </c>
      <c r="S134" s="136">
        <v>0</v>
      </c>
    </row>
    <row r="135" spans="1:19" ht="42.75" x14ac:dyDescent="0.2">
      <c r="A135" s="135" t="s">
        <v>454</v>
      </c>
      <c r="B135" s="136">
        <v>0</v>
      </c>
      <c r="C135" s="136">
        <v>0</v>
      </c>
      <c r="D135" s="136">
        <v>0</v>
      </c>
      <c r="E135" s="136">
        <v>0</v>
      </c>
      <c r="F135" s="136">
        <v>0</v>
      </c>
      <c r="G135" s="136">
        <v>0</v>
      </c>
      <c r="H135" s="136">
        <v>0</v>
      </c>
      <c r="I135" s="136">
        <v>0</v>
      </c>
      <c r="J135" s="136">
        <v>0</v>
      </c>
      <c r="K135" s="136">
        <v>0</v>
      </c>
      <c r="L135" s="136">
        <v>0</v>
      </c>
      <c r="M135" s="136">
        <v>0</v>
      </c>
      <c r="N135" s="136">
        <v>0</v>
      </c>
      <c r="O135" s="136">
        <v>0</v>
      </c>
      <c r="P135" s="136">
        <v>0</v>
      </c>
      <c r="Q135" s="136">
        <v>0</v>
      </c>
      <c r="R135" s="136">
        <v>0</v>
      </c>
      <c r="S135" s="136">
        <v>0</v>
      </c>
    </row>
    <row r="136" spans="1:19" ht="53.25" x14ac:dyDescent="0.2">
      <c r="A136" s="135" t="s">
        <v>455</v>
      </c>
      <c r="B136" s="136">
        <v>0</v>
      </c>
      <c r="C136" s="136">
        <v>0</v>
      </c>
      <c r="D136" s="136">
        <v>0</v>
      </c>
      <c r="E136" s="136">
        <v>0</v>
      </c>
      <c r="F136" s="136">
        <v>0</v>
      </c>
      <c r="G136" s="136">
        <v>0</v>
      </c>
      <c r="H136" s="136">
        <v>0</v>
      </c>
      <c r="I136" s="136">
        <v>0</v>
      </c>
      <c r="J136" s="136">
        <v>0</v>
      </c>
      <c r="K136" s="136">
        <v>0</v>
      </c>
      <c r="L136" s="136">
        <v>0</v>
      </c>
      <c r="M136" s="136">
        <v>0</v>
      </c>
      <c r="N136" s="136">
        <v>0</v>
      </c>
      <c r="O136" s="136">
        <v>0</v>
      </c>
      <c r="P136" s="136">
        <v>0</v>
      </c>
      <c r="Q136" s="136">
        <v>0</v>
      </c>
      <c r="R136" s="136">
        <v>0</v>
      </c>
      <c r="S136" s="136">
        <v>0</v>
      </c>
    </row>
    <row r="137" spans="1:19" ht="42.75" x14ac:dyDescent="0.2">
      <c r="A137" s="135" t="s">
        <v>456</v>
      </c>
      <c r="B137" s="136">
        <v>0</v>
      </c>
      <c r="C137" s="136">
        <v>0</v>
      </c>
      <c r="D137" s="136">
        <v>0</v>
      </c>
      <c r="E137" s="136">
        <v>0</v>
      </c>
      <c r="F137" s="136">
        <v>0</v>
      </c>
      <c r="G137" s="136">
        <v>0</v>
      </c>
      <c r="H137" s="136">
        <v>0</v>
      </c>
      <c r="I137" s="136">
        <v>0</v>
      </c>
      <c r="J137" s="136">
        <v>0</v>
      </c>
      <c r="K137" s="136">
        <v>0</v>
      </c>
      <c r="L137" s="136">
        <v>0</v>
      </c>
      <c r="M137" s="136">
        <v>0</v>
      </c>
      <c r="N137" s="136">
        <v>0</v>
      </c>
      <c r="O137" s="136">
        <v>0</v>
      </c>
      <c r="P137" s="136">
        <v>0</v>
      </c>
      <c r="Q137" s="136">
        <v>0</v>
      </c>
      <c r="R137" s="136">
        <v>0</v>
      </c>
      <c r="S137" s="136">
        <v>0</v>
      </c>
    </row>
    <row r="138" spans="1:19" ht="42.75" x14ac:dyDescent="0.2">
      <c r="A138" s="135" t="s">
        <v>457</v>
      </c>
      <c r="B138" s="136">
        <v>0</v>
      </c>
      <c r="C138" s="136">
        <v>0</v>
      </c>
      <c r="D138" s="136">
        <v>0</v>
      </c>
      <c r="E138" s="136">
        <v>0</v>
      </c>
      <c r="F138" s="136">
        <v>0</v>
      </c>
      <c r="G138" s="136">
        <v>0</v>
      </c>
      <c r="H138" s="136">
        <v>0</v>
      </c>
      <c r="I138" s="136">
        <v>0</v>
      </c>
      <c r="J138" s="136">
        <v>0</v>
      </c>
      <c r="K138" s="136">
        <v>0</v>
      </c>
      <c r="L138" s="136">
        <v>0</v>
      </c>
      <c r="M138" s="136">
        <v>0</v>
      </c>
      <c r="N138" s="136">
        <v>0</v>
      </c>
      <c r="O138" s="136">
        <v>0</v>
      </c>
      <c r="P138" s="136">
        <v>0</v>
      </c>
      <c r="Q138" s="136">
        <v>0</v>
      </c>
      <c r="R138" s="136">
        <v>0</v>
      </c>
      <c r="S138" s="136">
        <v>0</v>
      </c>
    </row>
    <row r="139" spans="1:19" ht="32.25" x14ac:dyDescent="0.2">
      <c r="A139" s="135" t="s">
        <v>458</v>
      </c>
      <c r="B139" s="136">
        <v>0</v>
      </c>
      <c r="C139" s="136">
        <v>0</v>
      </c>
      <c r="D139" s="136">
        <v>0</v>
      </c>
      <c r="E139" s="136">
        <v>0</v>
      </c>
      <c r="F139" s="136">
        <v>0</v>
      </c>
      <c r="G139" s="136">
        <v>0</v>
      </c>
      <c r="H139" s="136">
        <v>0</v>
      </c>
      <c r="I139" s="136">
        <v>0</v>
      </c>
      <c r="J139" s="136">
        <v>0</v>
      </c>
      <c r="K139" s="136">
        <v>0</v>
      </c>
      <c r="L139" s="136">
        <v>0</v>
      </c>
      <c r="M139" s="136">
        <v>0</v>
      </c>
      <c r="N139" s="136">
        <v>0</v>
      </c>
      <c r="O139" s="136">
        <v>0</v>
      </c>
      <c r="P139" s="136">
        <v>0</v>
      </c>
      <c r="Q139" s="136">
        <v>0</v>
      </c>
      <c r="R139" s="136">
        <v>0</v>
      </c>
      <c r="S139" s="136">
        <v>0</v>
      </c>
    </row>
    <row r="140" spans="1:19" ht="42.75" x14ac:dyDescent="0.2">
      <c r="A140" s="135" t="s">
        <v>459</v>
      </c>
      <c r="B140" s="136">
        <v>0</v>
      </c>
      <c r="C140" s="136">
        <v>0</v>
      </c>
      <c r="D140" s="136">
        <v>0</v>
      </c>
      <c r="E140" s="136">
        <v>0</v>
      </c>
      <c r="F140" s="136">
        <v>0</v>
      </c>
      <c r="G140" s="136">
        <v>0</v>
      </c>
      <c r="H140" s="136">
        <v>0</v>
      </c>
      <c r="I140" s="136">
        <v>0</v>
      </c>
      <c r="J140" s="136">
        <v>0</v>
      </c>
      <c r="K140" s="136">
        <v>0</v>
      </c>
      <c r="L140" s="136">
        <v>0</v>
      </c>
      <c r="M140" s="136">
        <v>0</v>
      </c>
      <c r="N140" s="136">
        <v>0</v>
      </c>
      <c r="O140" s="136">
        <v>0</v>
      </c>
      <c r="P140" s="136">
        <v>0</v>
      </c>
      <c r="Q140" s="136">
        <v>0</v>
      </c>
      <c r="R140" s="136">
        <v>0</v>
      </c>
      <c r="S140" s="136">
        <v>0</v>
      </c>
    </row>
    <row r="141" spans="1:19" ht="42.75" x14ac:dyDescent="0.2">
      <c r="A141" s="135" t="s">
        <v>460</v>
      </c>
      <c r="B141" s="136">
        <v>0</v>
      </c>
      <c r="C141" s="136">
        <v>0</v>
      </c>
      <c r="D141" s="136">
        <v>0</v>
      </c>
      <c r="E141" s="136">
        <v>0</v>
      </c>
      <c r="F141" s="136">
        <v>0</v>
      </c>
      <c r="G141" s="136">
        <v>0</v>
      </c>
      <c r="H141" s="136">
        <v>0</v>
      </c>
      <c r="I141" s="136">
        <v>0</v>
      </c>
      <c r="J141" s="136">
        <v>0</v>
      </c>
      <c r="K141" s="136">
        <v>0</v>
      </c>
      <c r="L141" s="136">
        <v>0</v>
      </c>
      <c r="M141" s="136">
        <v>0</v>
      </c>
      <c r="N141" s="136">
        <v>0</v>
      </c>
      <c r="O141" s="136">
        <v>0</v>
      </c>
      <c r="P141" s="136">
        <v>0</v>
      </c>
      <c r="Q141" s="136">
        <v>0</v>
      </c>
      <c r="R141" s="136">
        <v>0</v>
      </c>
      <c r="S141" s="136">
        <v>0</v>
      </c>
    </row>
    <row r="142" spans="1:19" ht="42.75" x14ac:dyDescent="0.2">
      <c r="A142" s="135" t="s">
        <v>461</v>
      </c>
      <c r="B142" s="136">
        <v>0</v>
      </c>
      <c r="C142" s="136">
        <v>0</v>
      </c>
      <c r="D142" s="136">
        <v>0</v>
      </c>
      <c r="E142" s="136">
        <v>0</v>
      </c>
      <c r="F142" s="136">
        <v>0</v>
      </c>
      <c r="G142" s="136">
        <v>0</v>
      </c>
      <c r="H142" s="136">
        <v>0</v>
      </c>
      <c r="I142" s="136">
        <v>0</v>
      </c>
      <c r="J142" s="136">
        <v>0</v>
      </c>
      <c r="K142" s="136">
        <v>0</v>
      </c>
      <c r="L142" s="136">
        <v>0</v>
      </c>
      <c r="M142" s="136">
        <v>0</v>
      </c>
      <c r="N142" s="136">
        <v>0</v>
      </c>
      <c r="O142" s="136">
        <v>0</v>
      </c>
      <c r="P142" s="136">
        <v>0</v>
      </c>
      <c r="Q142" s="136">
        <v>0</v>
      </c>
      <c r="R142" s="136">
        <v>0</v>
      </c>
      <c r="S142" s="136">
        <v>0</v>
      </c>
    </row>
    <row r="143" spans="1:19" ht="42.75" x14ac:dyDescent="0.2">
      <c r="A143" s="135" t="s">
        <v>462</v>
      </c>
      <c r="B143" s="136">
        <v>0</v>
      </c>
      <c r="C143" s="136">
        <v>0</v>
      </c>
      <c r="D143" s="136">
        <v>0</v>
      </c>
      <c r="E143" s="136">
        <v>0</v>
      </c>
      <c r="F143" s="136">
        <v>0</v>
      </c>
      <c r="G143" s="136">
        <v>0</v>
      </c>
      <c r="H143" s="136">
        <v>0</v>
      </c>
      <c r="I143" s="136">
        <v>0</v>
      </c>
      <c r="J143" s="136">
        <v>0</v>
      </c>
      <c r="K143" s="136">
        <v>0</v>
      </c>
      <c r="L143" s="136">
        <v>0</v>
      </c>
      <c r="M143" s="136">
        <v>0</v>
      </c>
      <c r="N143" s="136">
        <v>0</v>
      </c>
      <c r="O143" s="136">
        <v>0</v>
      </c>
      <c r="P143" s="136">
        <v>0</v>
      </c>
      <c r="Q143" s="136">
        <v>0</v>
      </c>
      <c r="R143" s="136">
        <v>0</v>
      </c>
      <c r="S143" s="136">
        <v>0</v>
      </c>
    </row>
    <row r="144" spans="1:19" ht="42.75" x14ac:dyDescent="0.2">
      <c r="A144" s="135" t="s">
        <v>463</v>
      </c>
      <c r="B144" s="136">
        <v>0</v>
      </c>
      <c r="C144" s="136">
        <v>0</v>
      </c>
      <c r="D144" s="136">
        <v>0</v>
      </c>
      <c r="E144" s="136">
        <v>0</v>
      </c>
      <c r="F144" s="136">
        <v>0</v>
      </c>
      <c r="G144" s="136">
        <v>0</v>
      </c>
      <c r="H144" s="136">
        <v>0</v>
      </c>
      <c r="I144" s="136">
        <v>0</v>
      </c>
      <c r="J144" s="136">
        <v>0</v>
      </c>
      <c r="K144" s="136">
        <v>0</v>
      </c>
      <c r="L144" s="136">
        <v>0</v>
      </c>
      <c r="M144" s="136">
        <v>0</v>
      </c>
      <c r="N144" s="136">
        <v>0</v>
      </c>
      <c r="O144" s="136">
        <v>0</v>
      </c>
      <c r="P144" s="136">
        <v>0</v>
      </c>
      <c r="Q144" s="136">
        <v>0</v>
      </c>
      <c r="R144" s="136">
        <v>0</v>
      </c>
      <c r="S144" s="136">
        <v>0</v>
      </c>
    </row>
    <row r="145" spans="1:19" ht="42.75" x14ac:dyDescent="0.2">
      <c r="A145" s="135" t="s">
        <v>464</v>
      </c>
      <c r="B145" s="136">
        <v>0</v>
      </c>
      <c r="C145" s="136">
        <v>0</v>
      </c>
      <c r="D145" s="136">
        <v>0</v>
      </c>
      <c r="E145" s="136">
        <v>0</v>
      </c>
      <c r="F145" s="136">
        <v>0</v>
      </c>
      <c r="G145" s="136">
        <v>0</v>
      </c>
      <c r="H145" s="136">
        <v>0</v>
      </c>
      <c r="I145" s="136">
        <v>0</v>
      </c>
      <c r="J145" s="136">
        <v>0</v>
      </c>
      <c r="K145" s="136">
        <v>0</v>
      </c>
      <c r="L145" s="136">
        <v>0</v>
      </c>
      <c r="M145" s="136">
        <v>0</v>
      </c>
      <c r="N145" s="136">
        <v>0</v>
      </c>
      <c r="O145" s="136">
        <v>0</v>
      </c>
      <c r="P145" s="136">
        <v>0</v>
      </c>
      <c r="Q145" s="136">
        <v>0</v>
      </c>
      <c r="R145" s="136">
        <v>0</v>
      </c>
      <c r="S145" s="136">
        <v>0</v>
      </c>
    </row>
    <row r="146" spans="1:19" ht="42.75" x14ac:dyDescent="0.2">
      <c r="A146" s="135" t="s">
        <v>465</v>
      </c>
      <c r="B146" s="136">
        <v>0</v>
      </c>
      <c r="C146" s="136">
        <v>0</v>
      </c>
      <c r="D146" s="136">
        <v>0</v>
      </c>
      <c r="E146" s="136">
        <v>0</v>
      </c>
      <c r="F146" s="136">
        <v>0</v>
      </c>
      <c r="G146" s="136">
        <v>0</v>
      </c>
      <c r="H146" s="136">
        <v>0</v>
      </c>
      <c r="I146" s="136">
        <v>0</v>
      </c>
      <c r="J146" s="136">
        <v>0</v>
      </c>
      <c r="K146" s="136">
        <v>0</v>
      </c>
      <c r="L146" s="136">
        <v>0</v>
      </c>
      <c r="M146" s="136">
        <v>0</v>
      </c>
      <c r="N146" s="136">
        <v>0</v>
      </c>
      <c r="O146" s="136">
        <v>0</v>
      </c>
      <c r="P146" s="136">
        <v>0</v>
      </c>
      <c r="Q146" s="136">
        <v>0</v>
      </c>
      <c r="R146" s="136">
        <v>0</v>
      </c>
      <c r="S146" s="136">
        <v>0</v>
      </c>
    </row>
    <row r="147" spans="1:19" ht="42.75" x14ac:dyDescent="0.2">
      <c r="A147" s="135" t="s">
        <v>466</v>
      </c>
      <c r="B147" s="136">
        <v>0</v>
      </c>
      <c r="C147" s="136">
        <v>0</v>
      </c>
      <c r="D147" s="136">
        <v>0</v>
      </c>
      <c r="E147" s="136">
        <v>0</v>
      </c>
      <c r="F147" s="136">
        <v>0</v>
      </c>
      <c r="G147" s="136">
        <v>0</v>
      </c>
      <c r="H147" s="136">
        <v>0</v>
      </c>
      <c r="I147" s="136">
        <v>0</v>
      </c>
      <c r="J147" s="136">
        <v>0</v>
      </c>
      <c r="K147" s="136">
        <v>0</v>
      </c>
      <c r="L147" s="136">
        <v>0</v>
      </c>
      <c r="M147" s="136">
        <v>0</v>
      </c>
      <c r="N147" s="136">
        <v>0</v>
      </c>
      <c r="O147" s="136">
        <v>0</v>
      </c>
      <c r="P147" s="136">
        <v>0</v>
      </c>
      <c r="Q147" s="136">
        <v>0</v>
      </c>
      <c r="R147" s="136">
        <v>0</v>
      </c>
      <c r="S147" s="136">
        <v>0</v>
      </c>
    </row>
    <row r="148" spans="1:19" ht="42.75" x14ac:dyDescent="0.2">
      <c r="A148" s="135" t="s">
        <v>467</v>
      </c>
      <c r="B148" s="136">
        <v>0</v>
      </c>
      <c r="C148" s="136">
        <v>0</v>
      </c>
      <c r="D148" s="136">
        <v>0</v>
      </c>
      <c r="E148" s="136">
        <v>0</v>
      </c>
      <c r="F148" s="136">
        <v>0</v>
      </c>
      <c r="G148" s="136">
        <v>0</v>
      </c>
      <c r="H148" s="136">
        <v>0</v>
      </c>
      <c r="I148" s="136">
        <v>0</v>
      </c>
      <c r="J148" s="136">
        <v>0</v>
      </c>
      <c r="K148" s="136">
        <v>0</v>
      </c>
      <c r="L148" s="136">
        <v>0</v>
      </c>
      <c r="M148" s="136">
        <v>0</v>
      </c>
      <c r="N148" s="136">
        <v>0</v>
      </c>
      <c r="O148" s="136">
        <v>0</v>
      </c>
      <c r="P148" s="136">
        <v>0</v>
      </c>
      <c r="Q148" s="136">
        <v>0</v>
      </c>
      <c r="R148" s="136">
        <v>0</v>
      </c>
      <c r="S148" s="136">
        <v>0</v>
      </c>
    </row>
    <row r="149" spans="1:19" ht="53.25" x14ac:dyDescent="0.2">
      <c r="A149" s="135" t="s">
        <v>468</v>
      </c>
      <c r="B149" s="136">
        <v>0</v>
      </c>
      <c r="C149" s="136">
        <v>0</v>
      </c>
      <c r="D149" s="136">
        <v>0</v>
      </c>
      <c r="E149" s="136">
        <v>0</v>
      </c>
      <c r="F149" s="136">
        <v>0</v>
      </c>
      <c r="G149" s="136">
        <v>0</v>
      </c>
      <c r="H149" s="136">
        <v>0</v>
      </c>
      <c r="I149" s="136">
        <v>0</v>
      </c>
      <c r="J149" s="136">
        <v>0</v>
      </c>
      <c r="K149" s="136">
        <v>0</v>
      </c>
      <c r="L149" s="136">
        <v>0</v>
      </c>
      <c r="M149" s="136">
        <v>0</v>
      </c>
      <c r="N149" s="136">
        <v>0</v>
      </c>
      <c r="O149" s="136">
        <v>0</v>
      </c>
      <c r="P149" s="136">
        <v>0</v>
      </c>
      <c r="Q149" s="136">
        <v>0</v>
      </c>
      <c r="R149" s="136">
        <v>0</v>
      </c>
      <c r="S149" s="136">
        <v>0</v>
      </c>
    </row>
    <row r="150" spans="1:19" ht="42.75" x14ac:dyDescent="0.2">
      <c r="A150" s="135" t="s">
        <v>469</v>
      </c>
      <c r="B150" s="136">
        <v>0</v>
      </c>
      <c r="C150" s="136">
        <v>0</v>
      </c>
      <c r="D150" s="136">
        <v>0</v>
      </c>
      <c r="E150" s="136">
        <v>0</v>
      </c>
      <c r="F150" s="136">
        <v>0</v>
      </c>
      <c r="G150" s="136">
        <v>0</v>
      </c>
      <c r="H150" s="136">
        <v>0</v>
      </c>
      <c r="I150" s="136">
        <v>0</v>
      </c>
      <c r="J150" s="136">
        <v>0</v>
      </c>
      <c r="K150" s="136">
        <v>0</v>
      </c>
      <c r="L150" s="136">
        <v>0</v>
      </c>
      <c r="M150" s="136">
        <v>0</v>
      </c>
      <c r="N150" s="136">
        <v>0</v>
      </c>
      <c r="O150" s="136">
        <v>0</v>
      </c>
      <c r="P150" s="136">
        <v>0</v>
      </c>
      <c r="Q150" s="136">
        <v>0</v>
      </c>
      <c r="R150" s="136">
        <v>0</v>
      </c>
      <c r="S150" s="136">
        <v>0</v>
      </c>
    </row>
    <row r="151" spans="1:19" ht="42.75" x14ac:dyDescent="0.2">
      <c r="A151" s="135" t="s">
        <v>470</v>
      </c>
      <c r="B151" s="136">
        <v>0</v>
      </c>
      <c r="C151" s="136">
        <v>0</v>
      </c>
      <c r="D151" s="136">
        <v>0</v>
      </c>
      <c r="E151" s="136">
        <v>0</v>
      </c>
      <c r="F151" s="136">
        <v>0</v>
      </c>
      <c r="G151" s="136">
        <v>0</v>
      </c>
      <c r="H151" s="136">
        <v>0</v>
      </c>
      <c r="I151" s="136">
        <v>0</v>
      </c>
      <c r="J151" s="136">
        <v>0</v>
      </c>
      <c r="K151" s="136">
        <v>0</v>
      </c>
      <c r="L151" s="136">
        <v>0</v>
      </c>
      <c r="M151" s="136">
        <v>0</v>
      </c>
      <c r="N151" s="136">
        <v>0</v>
      </c>
      <c r="O151" s="136">
        <v>0</v>
      </c>
      <c r="P151" s="136">
        <v>0</v>
      </c>
      <c r="Q151" s="136">
        <v>0</v>
      </c>
      <c r="R151" s="136">
        <v>0</v>
      </c>
      <c r="S151" s="136">
        <v>0</v>
      </c>
    </row>
    <row r="152" spans="1:19" ht="42.75" x14ac:dyDescent="0.2">
      <c r="A152" s="135" t="s">
        <v>471</v>
      </c>
      <c r="B152" s="136">
        <v>0</v>
      </c>
      <c r="C152" s="136">
        <v>0</v>
      </c>
      <c r="D152" s="136">
        <v>0</v>
      </c>
      <c r="E152" s="136">
        <v>0</v>
      </c>
      <c r="F152" s="136">
        <v>0</v>
      </c>
      <c r="G152" s="136">
        <v>0</v>
      </c>
      <c r="H152" s="136">
        <v>0</v>
      </c>
      <c r="I152" s="136">
        <v>0</v>
      </c>
      <c r="J152" s="136">
        <v>0</v>
      </c>
      <c r="K152" s="136">
        <v>0</v>
      </c>
      <c r="L152" s="136">
        <v>0</v>
      </c>
      <c r="M152" s="136">
        <v>0</v>
      </c>
      <c r="N152" s="136">
        <v>0</v>
      </c>
      <c r="O152" s="136">
        <v>0</v>
      </c>
      <c r="P152" s="136">
        <v>0</v>
      </c>
      <c r="Q152" s="136">
        <v>0</v>
      </c>
      <c r="R152" s="136">
        <v>0</v>
      </c>
      <c r="S152" s="136">
        <v>0</v>
      </c>
    </row>
    <row r="153" spans="1:19" ht="53.25" x14ac:dyDescent="0.2">
      <c r="A153" s="135" t="s">
        <v>472</v>
      </c>
      <c r="B153" s="136">
        <v>234</v>
      </c>
      <c r="C153" s="136">
        <v>0</v>
      </c>
      <c r="D153" s="136">
        <v>0</v>
      </c>
      <c r="E153" s="136">
        <v>0</v>
      </c>
      <c r="F153" s="136">
        <v>0</v>
      </c>
      <c r="G153" s="136">
        <v>0</v>
      </c>
      <c r="H153" s="136">
        <v>0</v>
      </c>
      <c r="I153" s="136">
        <v>0</v>
      </c>
      <c r="J153" s="136">
        <v>0</v>
      </c>
      <c r="K153" s="136">
        <v>0</v>
      </c>
      <c r="L153" s="136">
        <v>0</v>
      </c>
      <c r="M153" s="136">
        <v>0</v>
      </c>
      <c r="N153" s="136">
        <v>0</v>
      </c>
      <c r="O153" s="136">
        <v>0</v>
      </c>
      <c r="P153" s="136">
        <v>0</v>
      </c>
      <c r="Q153" s="136">
        <v>0</v>
      </c>
      <c r="R153" s="136">
        <v>0</v>
      </c>
      <c r="S153" s="136">
        <v>0</v>
      </c>
    </row>
    <row r="154" spans="1:19" ht="53.25" x14ac:dyDescent="0.2">
      <c r="A154" s="135" t="s">
        <v>473</v>
      </c>
      <c r="B154" s="136">
        <v>0</v>
      </c>
      <c r="C154" s="136">
        <v>289</v>
      </c>
      <c r="D154" s="136">
        <v>0</v>
      </c>
      <c r="E154" s="136">
        <v>0</v>
      </c>
      <c r="F154" s="136">
        <v>0</v>
      </c>
      <c r="G154" s="136">
        <v>0</v>
      </c>
      <c r="H154" s="136">
        <v>0</v>
      </c>
      <c r="I154" s="136">
        <v>0</v>
      </c>
      <c r="J154" s="136">
        <v>0</v>
      </c>
      <c r="K154" s="136">
        <v>0</v>
      </c>
      <c r="L154" s="136">
        <v>0</v>
      </c>
      <c r="M154" s="136">
        <v>0</v>
      </c>
      <c r="N154" s="136">
        <v>0</v>
      </c>
      <c r="O154" s="136">
        <v>0</v>
      </c>
      <c r="P154" s="136">
        <v>0</v>
      </c>
      <c r="Q154" s="136">
        <v>0</v>
      </c>
      <c r="R154" s="136">
        <v>0</v>
      </c>
      <c r="S154" s="136">
        <v>0</v>
      </c>
    </row>
    <row r="155" spans="1:19" ht="53.25" x14ac:dyDescent="0.2">
      <c r="A155" s="135" t="s">
        <v>474</v>
      </c>
      <c r="B155" s="136">
        <v>0</v>
      </c>
      <c r="C155" s="136">
        <v>0</v>
      </c>
      <c r="D155" s="136">
        <v>101</v>
      </c>
      <c r="E155" s="136">
        <v>0</v>
      </c>
      <c r="F155" s="136">
        <v>0</v>
      </c>
      <c r="G155" s="136">
        <v>0</v>
      </c>
      <c r="H155" s="136">
        <v>0</v>
      </c>
      <c r="I155" s="136">
        <v>0</v>
      </c>
      <c r="J155" s="136">
        <v>0</v>
      </c>
      <c r="K155" s="136">
        <v>0</v>
      </c>
      <c r="L155" s="136">
        <v>0</v>
      </c>
      <c r="M155" s="136">
        <v>0</v>
      </c>
      <c r="N155" s="136">
        <v>0</v>
      </c>
      <c r="O155" s="136">
        <v>0</v>
      </c>
      <c r="P155" s="136">
        <v>0</v>
      </c>
      <c r="Q155" s="136">
        <v>0</v>
      </c>
      <c r="R155" s="136">
        <v>0</v>
      </c>
      <c r="S155" s="136">
        <v>0</v>
      </c>
    </row>
    <row r="156" spans="1:19" ht="53.25" x14ac:dyDescent="0.2">
      <c r="A156" s="135" t="s">
        <v>475</v>
      </c>
      <c r="B156" s="136">
        <v>0</v>
      </c>
      <c r="C156" s="136">
        <v>0</v>
      </c>
      <c r="D156" s="136">
        <v>0</v>
      </c>
      <c r="E156" s="136">
        <v>141</v>
      </c>
      <c r="F156" s="136">
        <v>0</v>
      </c>
      <c r="G156" s="136">
        <v>0</v>
      </c>
      <c r="H156" s="136">
        <v>0</v>
      </c>
      <c r="I156" s="136">
        <v>0</v>
      </c>
      <c r="J156" s="136">
        <v>0</v>
      </c>
      <c r="K156" s="136">
        <v>0</v>
      </c>
      <c r="L156" s="136">
        <v>0</v>
      </c>
      <c r="M156" s="136">
        <v>0</v>
      </c>
      <c r="N156" s="136">
        <v>0</v>
      </c>
      <c r="O156" s="136">
        <v>0</v>
      </c>
      <c r="P156" s="136">
        <v>0</v>
      </c>
      <c r="Q156" s="136">
        <v>0</v>
      </c>
      <c r="R156" s="136">
        <v>0</v>
      </c>
      <c r="S156" s="136">
        <v>0</v>
      </c>
    </row>
    <row r="157" spans="1:19" ht="53.25" x14ac:dyDescent="0.2">
      <c r="A157" s="135" t="s">
        <v>476</v>
      </c>
      <c r="B157" s="136">
        <v>0</v>
      </c>
      <c r="C157" s="136">
        <v>0</v>
      </c>
      <c r="D157" s="136">
        <v>0</v>
      </c>
      <c r="E157" s="136">
        <v>0</v>
      </c>
      <c r="F157" s="136">
        <v>141</v>
      </c>
      <c r="G157" s="136">
        <v>0</v>
      </c>
      <c r="H157" s="136">
        <v>0</v>
      </c>
      <c r="I157" s="136">
        <v>0</v>
      </c>
      <c r="J157" s="136">
        <v>0</v>
      </c>
      <c r="K157" s="136">
        <v>0</v>
      </c>
      <c r="L157" s="136">
        <v>0</v>
      </c>
      <c r="M157" s="136">
        <v>0</v>
      </c>
      <c r="N157" s="136">
        <v>0</v>
      </c>
      <c r="O157" s="136">
        <v>0</v>
      </c>
      <c r="P157" s="136">
        <v>0</v>
      </c>
      <c r="Q157" s="136">
        <v>0</v>
      </c>
      <c r="R157" s="136">
        <v>0</v>
      </c>
      <c r="S157" s="136">
        <v>0</v>
      </c>
    </row>
    <row r="158" spans="1:19" ht="53.25" x14ac:dyDescent="0.2">
      <c r="A158" s="135" t="s">
        <v>477</v>
      </c>
      <c r="B158" s="136">
        <v>0</v>
      </c>
      <c r="C158" s="136">
        <v>0</v>
      </c>
      <c r="D158" s="136">
        <v>0</v>
      </c>
      <c r="E158" s="136">
        <v>0</v>
      </c>
      <c r="F158" s="136">
        <v>0</v>
      </c>
      <c r="G158" s="136">
        <v>186</v>
      </c>
      <c r="H158" s="136">
        <v>0</v>
      </c>
      <c r="I158" s="136">
        <v>0</v>
      </c>
      <c r="J158" s="136">
        <v>0</v>
      </c>
      <c r="K158" s="136">
        <v>0</v>
      </c>
      <c r="L158" s="136">
        <v>0</v>
      </c>
      <c r="M158" s="136">
        <v>0</v>
      </c>
      <c r="N158" s="136">
        <v>0</v>
      </c>
      <c r="O158" s="136">
        <v>0</v>
      </c>
      <c r="P158" s="136">
        <v>0</v>
      </c>
      <c r="Q158" s="136">
        <v>0</v>
      </c>
      <c r="R158" s="136">
        <v>0</v>
      </c>
      <c r="S158" s="136">
        <v>0</v>
      </c>
    </row>
    <row r="159" spans="1:19" ht="53.25" x14ac:dyDescent="0.2">
      <c r="A159" s="135" t="s">
        <v>478</v>
      </c>
      <c r="B159" s="136">
        <v>0</v>
      </c>
      <c r="C159" s="136">
        <v>0</v>
      </c>
      <c r="D159" s="136">
        <v>0</v>
      </c>
      <c r="E159" s="136">
        <v>0</v>
      </c>
      <c r="F159" s="136">
        <v>0</v>
      </c>
      <c r="G159" s="136">
        <v>0</v>
      </c>
      <c r="H159" s="136">
        <v>86</v>
      </c>
      <c r="I159" s="136">
        <v>0</v>
      </c>
      <c r="J159" s="136">
        <v>0</v>
      </c>
      <c r="K159" s="136">
        <v>0</v>
      </c>
      <c r="L159" s="136">
        <v>0</v>
      </c>
      <c r="M159" s="136">
        <v>0</v>
      </c>
      <c r="N159" s="136">
        <v>0</v>
      </c>
      <c r="O159" s="136">
        <v>0</v>
      </c>
      <c r="P159" s="136">
        <v>0</v>
      </c>
      <c r="Q159" s="136">
        <v>0</v>
      </c>
      <c r="R159" s="136">
        <v>0</v>
      </c>
      <c r="S159" s="136">
        <v>0</v>
      </c>
    </row>
    <row r="160" spans="1:19" ht="53.25" x14ac:dyDescent="0.2">
      <c r="A160" s="135" t="s">
        <v>479</v>
      </c>
      <c r="B160" s="136">
        <v>0</v>
      </c>
      <c r="C160" s="136">
        <v>0</v>
      </c>
      <c r="D160" s="136">
        <v>0</v>
      </c>
      <c r="E160" s="136">
        <v>0</v>
      </c>
      <c r="F160" s="136">
        <v>0</v>
      </c>
      <c r="G160" s="136">
        <v>0</v>
      </c>
      <c r="H160" s="136">
        <v>0</v>
      </c>
      <c r="I160" s="136">
        <v>77</v>
      </c>
      <c r="J160" s="136">
        <v>0</v>
      </c>
      <c r="K160" s="136">
        <v>0</v>
      </c>
      <c r="L160" s="136">
        <v>0</v>
      </c>
      <c r="M160" s="136">
        <v>0</v>
      </c>
      <c r="N160" s="136">
        <v>0</v>
      </c>
      <c r="O160" s="136">
        <v>0</v>
      </c>
      <c r="P160" s="136">
        <v>0</v>
      </c>
      <c r="Q160" s="136">
        <v>0</v>
      </c>
      <c r="R160" s="136">
        <v>0</v>
      </c>
      <c r="S160" s="136">
        <v>0</v>
      </c>
    </row>
    <row r="161" spans="1:19" ht="42.75" x14ac:dyDescent="0.2">
      <c r="A161" s="135" t="s">
        <v>480</v>
      </c>
      <c r="B161" s="136">
        <v>0</v>
      </c>
      <c r="C161" s="136">
        <v>0</v>
      </c>
      <c r="D161" s="136">
        <v>0</v>
      </c>
      <c r="E161" s="136">
        <v>0</v>
      </c>
      <c r="F161" s="136">
        <v>0</v>
      </c>
      <c r="G161" s="136">
        <v>0</v>
      </c>
      <c r="H161" s="136">
        <v>0</v>
      </c>
      <c r="I161" s="136">
        <v>0</v>
      </c>
      <c r="J161" s="136">
        <v>55</v>
      </c>
      <c r="K161" s="136">
        <v>0</v>
      </c>
      <c r="L161" s="136">
        <v>0</v>
      </c>
      <c r="M161" s="136">
        <v>0</v>
      </c>
      <c r="N161" s="136">
        <v>0</v>
      </c>
      <c r="O161" s="136">
        <v>0</v>
      </c>
      <c r="P161" s="136">
        <v>0</v>
      </c>
      <c r="Q161" s="136">
        <v>0</v>
      </c>
      <c r="R161" s="136">
        <v>0</v>
      </c>
      <c r="S161" s="136">
        <v>0</v>
      </c>
    </row>
    <row r="162" spans="1:19" ht="42.75" x14ac:dyDescent="0.2">
      <c r="A162" s="135" t="s">
        <v>481</v>
      </c>
      <c r="B162" s="136">
        <v>0</v>
      </c>
      <c r="C162" s="136">
        <v>0</v>
      </c>
      <c r="D162" s="136">
        <v>0</v>
      </c>
      <c r="E162" s="136">
        <v>0</v>
      </c>
      <c r="F162" s="136">
        <v>0</v>
      </c>
      <c r="G162" s="136">
        <v>0</v>
      </c>
      <c r="H162" s="136">
        <v>0</v>
      </c>
      <c r="I162" s="136">
        <v>0</v>
      </c>
      <c r="J162" s="136">
        <v>0</v>
      </c>
      <c r="K162" s="136">
        <v>87</v>
      </c>
      <c r="L162" s="136">
        <v>0</v>
      </c>
      <c r="M162" s="136">
        <v>0</v>
      </c>
      <c r="N162" s="136">
        <v>0</v>
      </c>
      <c r="O162" s="136">
        <v>0</v>
      </c>
      <c r="P162" s="136">
        <v>0</v>
      </c>
      <c r="Q162" s="136">
        <v>0</v>
      </c>
      <c r="R162" s="136">
        <v>0</v>
      </c>
      <c r="S162" s="136">
        <v>0</v>
      </c>
    </row>
    <row r="163" spans="1:19" ht="53.25" x14ac:dyDescent="0.2">
      <c r="A163" s="135" t="s">
        <v>482</v>
      </c>
      <c r="B163" s="136">
        <v>0</v>
      </c>
      <c r="C163" s="136">
        <v>0</v>
      </c>
      <c r="D163" s="136">
        <v>0</v>
      </c>
      <c r="E163" s="136">
        <v>0</v>
      </c>
      <c r="F163" s="136">
        <v>0</v>
      </c>
      <c r="G163" s="136">
        <v>0</v>
      </c>
      <c r="H163" s="136">
        <v>0</v>
      </c>
      <c r="I163" s="136">
        <v>0</v>
      </c>
      <c r="J163" s="136">
        <v>0</v>
      </c>
      <c r="K163" s="136">
        <v>0</v>
      </c>
      <c r="L163" s="136">
        <v>109</v>
      </c>
      <c r="M163" s="136">
        <v>0</v>
      </c>
      <c r="N163" s="136">
        <v>0</v>
      </c>
      <c r="O163" s="136">
        <v>0</v>
      </c>
      <c r="P163" s="136">
        <v>0</v>
      </c>
      <c r="Q163" s="136">
        <v>0</v>
      </c>
      <c r="R163" s="136">
        <v>0</v>
      </c>
      <c r="S163" s="136">
        <v>0</v>
      </c>
    </row>
    <row r="164" spans="1:19" ht="42.75" x14ac:dyDescent="0.2">
      <c r="A164" s="135" t="s">
        <v>483</v>
      </c>
      <c r="B164" s="136">
        <v>0</v>
      </c>
      <c r="C164" s="136">
        <v>0</v>
      </c>
      <c r="D164" s="136">
        <v>0</v>
      </c>
      <c r="E164" s="136">
        <v>0</v>
      </c>
      <c r="F164" s="136">
        <v>0</v>
      </c>
      <c r="G164" s="136">
        <v>0</v>
      </c>
      <c r="H164" s="136">
        <v>0</v>
      </c>
      <c r="I164" s="136">
        <v>0</v>
      </c>
      <c r="J164" s="136">
        <v>0</v>
      </c>
      <c r="K164" s="136">
        <v>0</v>
      </c>
      <c r="L164" s="136">
        <v>0</v>
      </c>
      <c r="M164" s="136">
        <v>68</v>
      </c>
      <c r="N164" s="136">
        <v>0</v>
      </c>
      <c r="O164" s="136">
        <v>0</v>
      </c>
      <c r="P164" s="136">
        <v>0</v>
      </c>
      <c r="Q164" s="136">
        <v>0</v>
      </c>
      <c r="R164" s="136">
        <v>0</v>
      </c>
      <c r="S164" s="136">
        <v>0</v>
      </c>
    </row>
    <row r="165" spans="1:19" ht="42.75" x14ac:dyDescent="0.2">
      <c r="A165" s="135" t="s">
        <v>484</v>
      </c>
      <c r="B165" s="136">
        <v>0</v>
      </c>
      <c r="C165" s="136">
        <v>0</v>
      </c>
      <c r="D165" s="136">
        <v>0</v>
      </c>
      <c r="E165" s="136">
        <v>0</v>
      </c>
      <c r="F165" s="136">
        <v>0</v>
      </c>
      <c r="G165" s="136">
        <v>0</v>
      </c>
      <c r="H165" s="136">
        <v>0</v>
      </c>
      <c r="I165" s="136">
        <v>0</v>
      </c>
      <c r="J165" s="136">
        <v>0</v>
      </c>
      <c r="K165" s="136">
        <v>0</v>
      </c>
      <c r="L165" s="136">
        <v>0</v>
      </c>
      <c r="M165" s="136">
        <v>0</v>
      </c>
      <c r="N165" s="136">
        <v>45</v>
      </c>
      <c r="O165" s="136">
        <v>0</v>
      </c>
      <c r="P165" s="136">
        <v>0</v>
      </c>
      <c r="Q165" s="136">
        <v>0</v>
      </c>
      <c r="R165" s="136">
        <v>0</v>
      </c>
      <c r="S165" s="136">
        <v>0</v>
      </c>
    </row>
    <row r="166" spans="1:19" ht="42.75" x14ac:dyDescent="0.2">
      <c r="A166" s="135" t="s">
        <v>485</v>
      </c>
      <c r="B166" s="136">
        <v>0</v>
      </c>
      <c r="C166" s="136">
        <v>0</v>
      </c>
      <c r="D166" s="136">
        <v>0</v>
      </c>
      <c r="E166" s="136">
        <v>0</v>
      </c>
      <c r="F166" s="136">
        <v>0</v>
      </c>
      <c r="G166" s="136">
        <v>0</v>
      </c>
      <c r="H166" s="136">
        <v>0</v>
      </c>
      <c r="I166" s="136">
        <v>0</v>
      </c>
      <c r="J166" s="136">
        <v>0</v>
      </c>
      <c r="K166" s="136">
        <v>0</v>
      </c>
      <c r="L166" s="136">
        <v>0</v>
      </c>
      <c r="M166" s="136">
        <v>0</v>
      </c>
      <c r="N166" s="136">
        <v>0</v>
      </c>
      <c r="O166" s="136">
        <v>54</v>
      </c>
      <c r="P166" s="136">
        <v>0</v>
      </c>
      <c r="Q166" s="136">
        <v>0</v>
      </c>
      <c r="R166" s="136">
        <v>0</v>
      </c>
      <c r="S166" s="136">
        <v>0</v>
      </c>
    </row>
    <row r="167" spans="1:19" ht="42.75" x14ac:dyDescent="0.2">
      <c r="A167" s="135" t="s">
        <v>486</v>
      </c>
      <c r="B167" s="136">
        <v>0</v>
      </c>
      <c r="C167" s="136">
        <v>0</v>
      </c>
      <c r="D167" s="136">
        <v>0</v>
      </c>
      <c r="E167" s="136">
        <v>0</v>
      </c>
      <c r="F167" s="136">
        <v>0</v>
      </c>
      <c r="G167" s="136">
        <v>0</v>
      </c>
      <c r="H167" s="136">
        <v>0</v>
      </c>
      <c r="I167" s="136">
        <v>0</v>
      </c>
      <c r="J167" s="136">
        <v>0</v>
      </c>
      <c r="K167" s="136">
        <v>0</v>
      </c>
      <c r="L167" s="136">
        <v>0</v>
      </c>
      <c r="M167" s="136">
        <v>0</v>
      </c>
      <c r="N167" s="136">
        <v>0</v>
      </c>
      <c r="O167" s="136">
        <v>0</v>
      </c>
      <c r="P167" s="136">
        <v>39</v>
      </c>
      <c r="Q167" s="136">
        <v>0</v>
      </c>
      <c r="R167" s="136">
        <v>0</v>
      </c>
      <c r="S167" s="136">
        <v>0</v>
      </c>
    </row>
    <row r="168" spans="1:19" ht="42.75" x14ac:dyDescent="0.2">
      <c r="A168" s="135" t="s">
        <v>487</v>
      </c>
      <c r="B168" s="136">
        <v>0</v>
      </c>
      <c r="C168" s="136">
        <v>0</v>
      </c>
      <c r="D168" s="136">
        <v>0</v>
      </c>
      <c r="E168" s="136">
        <v>0</v>
      </c>
      <c r="F168" s="136">
        <v>0</v>
      </c>
      <c r="G168" s="136">
        <v>0</v>
      </c>
      <c r="H168" s="136">
        <v>0</v>
      </c>
      <c r="I168" s="136">
        <v>0</v>
      </c>
      <c r="J168" s="136">
        <v>0</v>
      </c>
      <c r="K168" s="136">
        <v>0</v>
      </c>
      <c r="L168" s="136">
        <v>0</v>
      </c>
      <c r="M168" s="136">
        <v>0</v>
      </c>
      <c r="N168" s="136">
        <v>0</v>
      </c>
      <c r="O168" s="136">
        <v>0</v>
      </c>
      <c r="P168" s="136">
        <v>0</v>
      </c>
      <c r="Q168" s="136">
        <v>32</v>
      </c>
      <c r="R168" s="136">
        <v>0</v>
      </c>
      <c r="S168" s="136">
        <v>0</v>
      </c>
    </row>
    <row r="169" spans="1:19" ht="42.75" x14ac:dyDescent="0.2">
      <c r="A169" s="135" t="s">
        <v>488</v>
      </c>
      <c r="B169" s="136">
        <v>0</v>
      </c>
      <c r="C169" s="136">
        <v>0</v>
      </c>
      <c r="D169" s="136">
        <v>0</v>
      </c>
      <c r="E169" s="136">
        <v>0</v>
      </c>
      <c r="F169" s="136">
        <v>0</v>
      </c>
      <c r="G169" s="136">
        <v>0</v>
      </c>
      <c r="H169" s="136">
        <v>0</v>
      </c>
      <c r="I169" s="136">
        <v>0</v>
      </c>
      <c r="J169" s="136">
        <v>0</v>
      </c>
      <c r="K169" s="136">
        <v>0</v>
      </c>
      <c r="L169" s="136">
        <v>0</v>
      </c>
      <c r="M169" s="136">
        <v>0</v>
      </c>
      <c r="N169" s="136">
        <v>0</v>
      </c>
      <c r="O169" s="136">
        <v>0</v>
      </c>
      <c r="P169" s="136">
        <v>0</v>
      </c>
      <c r="Q169" s="136">
        <v>0</v>
      </c>
      <c r="R169" s="136">
        <v>42</v>
      </c>
      <c r="S169" s="136">
        <v>0</v>
      </c>
    </row>
    <row r="170" spans="1:19" ht="53.25" x14ac:dyDescent="0.2">
      <c r="A170" s="135" t="s">
        <v>489</v>
      </c>
      <c r="B170" s="136">
        <v>0</v>
      </c>
      <c r="C170" s="136">
        <v>0</v>
      </c>
      <c r="D170" s="136">
        <v>0</v>
      </c>
      <c r="E170" s="136">
        <v>0</v>
      </c>
      <c r="F170" s="136">
        <v>0</v>
      </c>
      <c r="G170" s="136">
        <v>0</v>
      </c>
      <c r="H170" s="136">
        <v>0</v>
      </c>
      <c r="I170" s="136">
        <v>0</v>
      </c>
      <c r="J170" s="136">
        <v>0</v>
      </c>
      <c r="K170" s="136">
        <v>0</v>
      </c>
      <c r="L170" s="136">
        <v>0</v>
      </c>
      <c r="M170" s="136">
        <v>0</v>
      </c>
      <c r="N170" s="136">
        <v>0</v>
      </c>
      <c r="O170" s="136">
        <v>0</v>
      </c>
      <c r="P170" s="136">
        <v>0</v>
      </c>
      <c r="Q170" s="136">
        <v>0</v>
      </c>
      <c r="R170" s="136">
        <v>0</v>
      </c>
      <c r="S170" s="136">
        <v>160</v>
      </c>
    </row>
    <row r="171" spans="1:19" ht="53.25" x14ac:dyDescent="0.2">
      <c r="A171" s="135" t="s">
        <v>490</v>
      </c>
      <c r="B171" s="136">
        <v>0</v>
      </c>
      <c r="C171" s="136">
        <v>0</v>
      </c>
      <c r="D171" s="136">
        <v>0</v>
      </c>
      <c r="E171" s="136">
        <v>0</v>
      </c>
      <c r="F171" s="136">
        <v>0</v>
      </c>
      <c r="G171" s="136">
        <v>0</v>
      </c>
      <c r="H171" s="136">
        <v>0</v>
      </c>
      <c r="I171" s="136">
        <v>0</v>
      </c>
      <c r="J171" s="136">
        <v>0</v>
      </c>
      <c r="K171" s="136">
        <v>0</v>
      </c>
      <c r="L171" s="136">
        <v>0</v>
      </c>
      <c r="M171" s="136">
        <v>0</v>
      </c>
      <c r="N171" s="136">
        <v>0</v>
      </c>
      <c r="O171" s="136">
        <v>0</v>
      </c>
      <c r="P171" s="136">
        <v>0</v>
      </c>
      <c r="Q171" s="136">
        <v>0</v>
      </c>
      <c r="R171" s="136">
        <v>0</v>
      </c>
      <c r="S171" s="136">
        <v>0</v>
      </c>
    </row>
    <row r="172" spans="1:19" ht="53.25" x14ac:dyDescent="0.2">
      <c r="A172" s="135" t="s">
        <v>491</v>
      </c>
      <c r="B172" s="136">
        <v>0</v>
      </c>
      <c r="C172" s="136">
        <v>0</v>
      </c>
      <c r="D172" s="136">
        <v>0</v>
      </c>
      <c r="E172" s="136">
        <v>0</v>
      </c>
      <c r="F172" s="136">
        <v>0</v>
      </c>
      <c r="G172" s="136">
        <v>0</v>
      </c>
      <c r="H172" s="136">
        <v>0</v>
      </c>
      <c r="I172" s="136">
        <v>0</v>
      </c>
      <c r="J172" s="136">
        <v>0</v>
      </c>
      <c r="K172" s="136">
        <v>0</v>
      </c>
      <c r="L172" s="136">
        <v>0</v>
      </c>
      <c r="M172" s="136">
        <v>0</v>
      </c>
      <c r="N172" s="136">
        <v>0</v>
      </c>
      <c r="O172" s="136">
        <v>0</v>
      </c>
      <c r="P172" s="136">
        <v>0</v>
      </c>
      <c r="Q172" s="136">
        <v>0</v>
      </c>
      <c r="R172" s="136">
        <v>0</v>
      </c>
      <c r="S172" s="136">
        <v>0</v>
      </c>
    </row>
    <row r="173" spans="1:19" ht="32.25" x14ac:dyDescent="0.2">
      <c r="A173" s="135" t="s">
        <v>492</v>
      </c>
      <c r="B173" s="136">
        <v>0</v>
      </c>
      <c r="C173" s="136">
        <v>0</v>
      </c>
      <c r="D173" s="136">
        <v>0</v>
      </c>
      <c r="E173" s="136">
        <v>0</v>
      </c>
      <c r="F173" s="136">
        <v>0</v>
      </c>
      <c r="G173" s="136">
        <v>0</v>
      </c>
      <c r="H173" s="136">
        <v>0</v>
      </c>
      <c r="I173" s="136">
        <v>0</v>
      </c>
      <c r="J173" s="136">
        <v>0</v>
      </c>
      <c r="K173" s="136">
        <v>0</v>
      </c>
      <c r="L173" s="136">
        <v>0</v>
      </c>
      <c r="M173" s="136">
        <v>0</v>
      </c>
      <c r="N173" s="136">
        <v>0</v>
      </c>
      <c r="O173" s="136">
        <v>0</v>
      </c>
      <c r="P173" s="136">
        <v>0</v>
      </c>
      <c r="Q173" s="136">
        <v>0</v>
      </c>
      <c r="R173" s="136">
        <v>0</v>
      </c>
      <c r="S173" s="136">
        <v>0</v>
      </c>
    </row>
    <row r="174" spans="1:19" ht="42.75" x14ac:dyDescent="0.2">
      <c r="A174" s="135" t="s">
        <v>493</v>
      </c>
      <c r="B174" s="136">
        <v>0</v>
      </c>
      <c r="C174" s="136">
        <v>0</v>
      </c>
      <c r="D174" s="136">
        <v>0</v>
      </c>
      <c r="E174" s="136">
        <v>0</v>
      </c>
      <c r="F174" s="136">
        <v>0</v>
      </c>
      <c r="G174" s="136">
        <v>0</v>
      </c>
      <c r="H174" s="136">
        <v>0</v>
      </c>
      <c r="I174" s="136">
        <v>0</v>
      </c>
      <c r="J174" s="136">
        <v>0</v>
      </c>
      <c r="K174" s="136">
        <v>0</v>
      </c>
      <c r="L174" s="136">
        <v>0</v>
      </c>
      <c r="M174" s="136">
        <v>0</v>
      </c>
      <c r="N174" s="136">
        <v>0</v>
      </c>
      <c r="O174" s="136">
        <v>0</v>
      </c>
      <c r="P174" s="136">
        <v>0</v>
      </c>
      <c r="Q174" s="136">
        <v>0</v>
      </c>
      <c r="R174" s="136">
        <v>0</v>
      </c>
      <c r="S174" s="136">
        <v>0</v>
      </c>
    </row>
    <row r="175" spans="1:19" ht="53.25" x14ac:dyDescent="0.2">
      <c r="A175" s="135" t="s">
        <v>494</v>
      </c>
      <c r="B175" s="136">
        <v>0</v>
      </c>
      <c r="C175" s="136">
        <v>0</v>
      </c>
      <c r="D175" s="136">
        <v>0</v>
      </c>
      <c r="E175" s="136">
        <v>0</v>
      </c>
      <c r="F175" s="136">
        <v>0</v>
      </c>
      <c r="G175" s="136">
        <v>0</v>
      </c>
      <c r="H175" s="136">
        <v>0</v>
      </c>
      <c r="I175" s="136">
        <v>0</v>
      </c>
      <c r="J175" s="136">
        <v>0</v>
      </c>
      <c r="K175" s="136">
        <v>0</v>
      </c>
      <c r="L175" s="136">
        <v>0</v>
      </c>
      <c r="M175" s="136">
        <v>0</v>
      </c>
      <c r="N175" s="136">
        <v>0</v>
      </c>
      <c r="O175" s="136">
        <v>0</v>
      </c>
      <c r="P175" s="136">
        <v>0</v>
      </c>
      <c r="Q175" s="136">
        <v>0</v>
      </c>
      <c r="R175" s="136">
        <v>0</v>
      </c>
      <c r="S175" s="136">
        <v>0</v>
      </c>
    </row>
    <row r="176" spans="1:19" ht="53.25" x14ac:dyDescent="0.2">
      <c r="A176" s="135" t="s">
        <v>495</v>
      </c>
      <c r="B176" s="136">
        <v>0</v>
      </c>
      <c r="C176" s="136">
        <v>0</v>
      </c>
      <c r="D176" s="136">
        <v>0</v>
      </c>
      <c r="E176" s="136">
        <v>0</v>
      </c>
      <c r="F176" s="136">
        <v>0</v>
      </c>
      <c r="G176" s="136">
        <v>0</v>
      </c>
      <c r="H176" s="136">
        <v>0</v>
      </c>
      <c r="I176" s="136">
        <v>0</v>
      </c>
      <c r="J176" s="136">
        <v>0</v>
      </c>
      <c r="K176" s="136">
        <v>0</v>
      </c>
      <c r="L176" s="136">
        <v>0</v>
      </c>
      <c r="M176" s="136">
        <v>0</v>
      </c>
      <c r="N176" s="136">
        <v>0</v>
      </c>
      <c r="O176" s="136">
        <v>0</v>
      </c>
      <c r="P176" s="136">
        <v>0</v>
      </c>
      <c r="Q176" s="136">
        <v>0</v>
      </c>
      <c r="R176" s="136">
        <v>0</v>
      </c>
      <c r="S176" s="136">
        <v>0</v>
      </c>
    </row>
    <row r="177" spans="1:19" ht="42.75" x14ac:dyDescent="0.2">
      <c r="A177" s="135" t="s">
        <v>496</v>
      </c>
      <c r="B177" s="136">
        <v>0</v>
      </c>
      <c r="C177" s="136">
        <v>0</v>
      </c>
      <c r="D177" s="136">
        <v>0</v>
      </c>
      <c r="E177" s="136">
        <v>0</v>
      </c>
      <c r="F177" s="136">
        <v>0</v>
      </c>
      <c r="G177" s="136">
        <v>0</v>
      </c>
      <c r="H177" s="136">
        <v>0</v>
      </c>
      <c r="I177" s="136">
        <v>0</v>
      </c>
      <c r="J177" s="136">
        <v>0</v>
      </c>
      <c r="K177" s="136">
        <v>0</v>
      </c>
      <c r="L177" s="136">
        <v>0</v>
      </c>
      <c r="M177" s="136">
        <v>0</v>
      </c>
      <c r="N177" s="136">
        <v>0</v>
      </c>
      <c r="O177" s="136">
        <v>0</v>
      </c>
      <c r="P177" s="136">
        <v>0</v>
      </c>
      <c r="Q177" s="136">
        <v>0</v>
      </c>
      <c r="R177" s="136">
        <v>0</v>
      </c>
      <c r="S177" s="136">
        <v>0</v>
      </c>
    </row>
    <row r="178" spans="1:19" ht="42.75" x14ac:dyDescent="0.2">
      <c r="A178" s="135" t="s">
        <v>497</v>
      </c>
      <c r="B178" s="136">
        <v>0</v>
      </c>
      <c r="C178" s="136">
        <v>0</v>
      </c>
      <c r="D178" s="136">
        <v>0</v>
      </c>
      <c r="E178" s="136">
        <v>0</v>
      </c>
      <c r="F178" s="136">
        <v>0</v>
      </c>
      <c r="G178" s="136">
        <v>0</v>
      </c>
      <c r="H178" s="136">
        <v>0</v>
      </c>
      <c r="I178" s="136">
        <v>0</v>
      </c>
      <c r="J178" s="136">
        <v>0</v>
      </c>
      <c r="K178" s="136">
        <v>0</v>
      </c>
      <c r="L178" s="136">
        <v>0</v>
      </c>
      <c r="M178" s="136">
        <v>0</v>
      </c>
      <c r="N178" s="136">
        <v>0</v>
      </c>
      <c r="O178" s="136">
        <v>0</v>
      </c>
      <c r="P178" s="136">
        <v>0</v>
      </c>
      <c r="Q178" s="136">
        <v>0</v>
      </c>
      <c r="R178" s="136">
        <v>0</v>
      </c>
      <c r="S178" s="136">
        <v>0</v>
      </c>
    </row>
    <row r="179" spans="1:19" ht="42.75" x14ac:dyDescent="0.2">
      <c r="A179" s="135" t="s">
        <v>498</v>
      </c>
      <c r="B179" s="136">
        <v>0</v>
      </c>
      <c r="C179" s="136">
        <v>0</v>
      </c>
      <c r="D179" s="136">
        <v>0</v>
      </c>
      <c r="E179" s="136">
        <v>0</v>
      </c>
      <c r="F179" s="136">
        <v>0</v>
      </c>
      <c r="G179" s="136">
        <v>0</v>
      </c>
      <c r="H179" s="136">
        <v>0</v>
      </c>
      <c r="I179" s="136">
        <v>0</v>
      </c>
      <c r="J179" s="136">
        <v>0</v>
      </c>
      <c r="K179" s="136">
        <v>0</v>
      </c>
      <c r="L179" s="136">
        <v>0</v>
      </c>
      <c r="M179" s="136">
        <v>0</v>
      </c>
      <c r="N179" s="136">
        <v>0</v>
      </c>
      <c r="O179" s="136">
        <v>0</v>
      </c>
      <c r="P179" s="136">
        <v>0</v>
      </c>
      <c r="Q179" s="136">
        <v>0</v>
      </c>
      <c r="R179" s="136">
        <v>0</v>
      </c>
      <c r="S179" s="136">
        <v>0</v>
      </c>
    </row>
    <row r="180" spans="1:19" ht="42.75" x14ac:dyDescent="0.2">
      <c r="A180" s="135" t="s">
        <v>499</v>
      </c>
      <c r="B180" s="136">
        <v>0</v>
      </c>
      <c r="C180" s="136">
        <v>0</v>
      </c>
      <c r="D180" s="136">
        <v>0</v>
      </c>
      <c r="E180" s="136">
        <v>0</v>
      </c>
      <c r="F180" s="136">
        <v>0</v>
      </c>
      <c r="G180" s="136">
        <v>0</v>
      </c>
      <c r="H180" s="136">
        <v>0</v>
      </c>
      <c r="I180" s="136">
        <v>0</v>
      </c>
      <c r="J180" s="136">
        <v>0</v>
      </c>
      <c r="K180" s="136">
        <v>0</v>
      </c>
      <c r="L180" s="136">
        <v>0</v>
      </c>
      <c r="M180" s="136">
        <v>0</v>
      </c>
      <c r="N180" s="136">
        <v>0</v>
      </c>
      <c r="O180" s="136">
        <v>0</v>
      </c>
      <c r="P180" s="136">
        <v>0</v>
      </c>
      <c r="Q180" s="136">
        <v>0</v>
      </c>
      <c r="R180" s="136">
        <v>0</v>
      </c>
      <c r="S180" s="136">
        <v>0</v>
      </c>
    </row>
    <row r="181" spans="1:19" ht="42.75" x14ac:dyDescent="0.2">
      <c r="A181" s="135" t="s">
        <v>500</v>
      </c>
      <c r="B181" s="136">
        <v>0</v>
      </c>
      <c r="C181" s="136">
        <v>0</v>
      </c>
      <c r="D181" s="136">
        <v>0</v>
      </c>
      <c r="E181" s="136">
        <v>0</v>
      </c>
      <c r="F181" s="136">
        <v>0</v>
      </c>
      <c r="G181" s="136">
        <v>0</v>
      </c>
      <c r="H181" s="136">
        <v>0</v>
      </c>
      <c r="I181" s="136">
        <v>0</v>
      </c>
      <c r="J181" s="136">
        <v>0</v>
      </c>
      <c r="K181" s="136">
        <v>0</v>
      </c>
      <c r="L181" s="136">
        <v>0</v>
      </c>
      <c r="M181" s="136">
        <v>0</v>
      </c>
      <c r="N181" s="136">
        <v>0</v>
      </c>
      <c r="O181" s="136">
        <v>0</v>
      </c>
      <c r="P181" s="136">
        <v>0</v>
      </c>
      <c r="Q181" s="136">
        <v>0</v>
      </c>
      <c r="R181" s="136">
        <v>0</v>
      </c>
      <c r="S181" s="136">
        <v>0</v>
      </c>
    </row>
    <row r="182" spans="1:19" ht="42.75" x14ac:dyDescent="0.2">
      <c r="A182" s="135" t="s">
        <v>501</v>
      </c>
      <c r="B182" s="136">
        <v>0</v>
      </c>
      <c r="C182" s="136">
        <v>0</v>
      </c>
      <c r="D182" s="136">
        <v>0</v>
      </c>
      <c r="E182" s="136">
        <v>0</v>
      </c>
      <c r="F182" s="136">
        <v>0</v>
      </c>
      <c r="G182" s="136">
        <v>0</v>
      </c>
      <c r="H182" s="136">
        <v>0</v>
      </c>
      <c r="I182" s="136">
        <v>0</v>
      </c>
      <c r="J182" s="136">
        <v>0</v>
      </c>
      <c r="K182" s="136">
        <v>0</v>
      </c>
      <c r="L182" s="136">
        <v>0</v>
      </c>
      <c r="M182" s="136">
        <v>0</v>
      </c>
      <c r="N182" s="136">
        <v>0</v>
      </c>
      <c r="O182" s="136">
        <v>0</v>
      </c>
      <c r="P182" s="136">
        <v>0</v>
      </c>
      <c r="Q182" s="136">
        <v>0</v>
      </c>
      <c r="R182" s="136">
        <v>0</v>
      </c>
      <c r="S182" s="136">
        <v>0</v>
      </c>
    </row>
    <row r="183" spans="1:19" ht="42.75" x14ac:dyDescent="0.2">
      <c r="A183" s="135" t="s">
        <v>502</v>
      </c>
      <c r="B183" s="136">
        <v>0</v>
      </c>
      <c r="C183" s="136">
        <v>0</v>
      </c>
      <c r="D183" s="136">
        <v>0</v>
      </c>
      <c r="E183" s="136">
        <v>0</v>
      </c>
      <c r="F183" s="136">
        <v>0</v>
      </c>
      <c r="G183" s="136">
        <v>0</v>
      </c>
      <c r="H183" s="136">
        <v>0</v>
      </c>
      <c r="I183" s="136">
        <v>0</v>
      </c>
      <c r="J183" s="136">
        <v>0</v>
      </c>
      <c r="K183" s="136">
        <v>0</v>
      </c>
      <c r="L183" s="136">
        <v>0</v>
      </c>
      <c r="M183" s="136">
        <v>0</v>
      </c>
      <c r="N183" s="136">
        <v>0</v>
      </c>
      <c r="O183" s="136">
        <v>0</v>
      </c>
      <c r="P183" s="136">
        <v>0</v>
      </c>
      <c r="Q183" s="136">
        <v>0</v>
      </c>
      <c r="R183" s="136">
        <v>0</v>
      </c>
      <c r="S183" s="136">
        <v>0</v>
      </c>
    </row>
    <row r="184" spans="1:19" ht="42.75" x14ac:dyDescent="0.2">
      <c r="A184" s="135" t="s">
        <v>503</v>
      </c>
      <c r="B184" s="136">
        <v>0</v>
      </c>
      <c r="C184" s="136">
        <v>0</v>
      </c>
      <c r="D184" s="136">
        <v>0</v>
      </c>
      <c r="E184" s="136">
        <v>0</v>
      </c>
      <c r="F184" s="136">
        <v>0</v>
      </c>
      <c r="G184" s="136">
        <v>0</v>
      </c>
      <c r="H184" s="136">
        <v>0</v>
      </c>
      <c r="I184" s="136">
        <v>0</v>
      </c>
      <c r="J184" s="136">
        <v>0</v>
      </c>
      <c r="K184" s="136">
        <v>0</v>
      </c>
      <c r="L184" s="136">
        <v>0</v>
      </c>
      <c r="M184" s="136">
        <v>0</v>
      </c>
      <c r="N184" s="136">
        <v>0</v>
      </c>
      <c r="O184" s="136">
        <v>0</v>
      </c>
      <c r="P184" s="136">
        <v>0</v>
      </c>
      <c r="Q184" s="136">
        <v>0</v>
      </c>
      <c r="R184" s="136">
        <v>0</v>
      </c>
      <c r="S184" s="136">
        <v>0</v>
      </c>
    </row>
    <row r="185" spans="1:19" ht="42.75" x14ac:dyDescent="0.2">
      <c r="A185" s="135" t="s">
        <v>504</v>
      </c>
      <c r="B185" s="136">
        <v>0</v>
      </c>
      <c r="C185" s="136">
        <v>0</v>
      </c>
      <c r="D185" s="136">
        <v>0</v>
      </c>
      <c r="E185" s="136">
        <v>0</v>
      </c>
      <c r="F185" s="136">
        <v>0</v>
      </c>
      <c r="G185" s="136">
        <v>0</v>
      </c>
      <c r="H185" s="136">
        <v>0</v>
      </c>
      <c r="I185" s="136">
        <v>0</v>
      </c>
      <c r="J185" s="136">
        <v>0</v>
      </c>
      <c r="K185" s="136">
        <v>0</v>
      </c>
      <c r="L185" s="136">
        <v>0</v>
      </c>
      <c r="M185" s="136">
        <v>0</v>
      </c>
      <c r="N185" s="136">
        <v>0</v>
      </c>
      <c r="O185" s="136">
        <v>0</v>
      </c>
      <c r="P185" s="136">
        <v>0</v>
      </c>
      <c r="Q185" s="136">
        <v>0</v>
      </c>
      <c r="R185" s="136">
        <v>0</v>
      </c>
      <c r="S185" s="136">
        <v>0</v>
      </c>
    </row>
    <row r="186" spans="1:19" ht="42.75" x14ac:dyDescent="0.2">
      <c r="A186" s="135" t="s">
        <v>505</v>
      </c>
      <c r="B186" s="136">
        <v>0</v>
      </c>
      <c r="C186" s="136">
        <v>0</v>
      </c>
      <c r="D186" s="136">
        <v>0</v>
      </c>
      <c r="E186" s="136">
        <v>0</v>
      </c>
      <c r="F186" s="136">
        <v>0</v>
      </c>
      <c r="G186" s="136">
        <v>0</v>
      </c>
      <c r="H186" s="136">
        <v>0</v>
      </c>
      <c r="I186" s="136">
        <v>0</v>
      </c>
      <c r="J186" s="136">
        <v>0</v>
      </c>
      <c r="K186" s="136">
        <v>0</v>
      </c>
      <c r="L186" s="136">
        <v>0</v>
      </c>
      <c r="M186" s="136">
        <v>0</v>
      </c>
      <c r="N186" s="136">
        <v>0</v>
      </c>
      <c r="O186" s="136">
        <v>0</v>
      </c>
      <c r="P186" s="136">
        <v>0</v>
      </c>
      <c r="Q186" s="136">
        <v>0</v>
      </c>
      <c r="R186" s="136">
        <v>0</v>
      </c>
      <c r="S186" s="136">
        <v>0</v>
      </c>
    </row>
    <row r="187" spans="1:19" ht="42.75" x14ac:dyDescent="0.2">
      <c r="A187" s="135" t="s">
        <v>506</v>
      </c>
      <c r="B187" s="136">
        <v>0</v>
      </c>
      <c r="C187" s="136">
        <v>0</v>
      </c>
      <c r="D187" s="136">
        <v>0</v>
      </c>
      <c r="E187" s="136">
        <v>0</v>
      </c>
      <c r="F187" s="136">
        <v>0</v>
      </c>
      <c r="G187" s="136">
        <v>0</v>
      </c>
      <c r="H187" s="136">
        <v>0</v>
      </c>
      <c r="I187" s="136">
        <v>0</v>
      </c>
      <c r="J187" s="136">
        <v>0</v>
      </c>
      <c r="K187" s="136">
        <v>0</v>
      </c>
      <c r="L187" s="136">
        <v>0</v>
      </c>
      <c r="M187" s="136">
        <v>0</v>
      </c>
      <c r="N187" s="136">
        <v>0</v>
      </c>
      <c r="O187" s="136">
        <v>0</v>
      </c>
      <c r="P187" s="136">
        <v>0</v>
      </c>
      <c r="Q187" s="136">
        <v>0</v>
      </c>
      <c r="R187" s="136">
        <v>0</v>
      </c>
      <c r="S187" s="136">
        <v>0</v>
      </c>
    </row>
    <row r="188" spans="1:19" ht="53.25" x14ac:dyDescent="0.2">
      <c r="A188" s="135" t="s">
        <v>507</v>
      </c>
      <c r="B188" s="136">
        <v>0</v>
      </c>
      <c r="C188" s="136">
        <v>0</v>
      </c>
      <c r="D188" s="136">
        <v>0</v>
      </c>
      <c r="E188" s="136">
        <v>0</v>
      </c>
      <c r="F188" s="136">
        <v>0</v>
      </c>
      <c r="G188" s="136">
        <v>0</v>
      </c>
      <c r="H188" s="136">
        <v>0</v>
      </c>
      <c r="I188" s="136">
        <v>0</v>
      </c>
      <c r="J188" s="136">
        <v>0</v>
      </c>
      <c r="K188" s="136">
        <v>0</v>
      </c>
      <c r="L188" s="136">
        <v>0</v>
      </c>
      <c r="M188" s="136">
        <v>0</v>
      </c>
      <c r="N188" s="136">
        <v>0</v>
      </c>
      <c r="O188" s="136">
        <v>0</v>
      </c>
      <c r="P188" s="136">
        <v>0</v>
      </c>
      <c r="Q188" s="136">
        <v>0</v>
      </c>
      <c r="R188" s="136">
        <v>0</v>
      </c>
      <c r="S188" s="136">
        <v>0</v>
      </c>
    </row>
    <row r="189" spans="1:19" ht="42.75" x14ac:dyDescent="0.2">
      <c r="A189" s="135" t="s">
        <v>508</v>
      </c>
      <c r="B189" s="136">
        <v>0</v>
      </c>
      <c r="C189" s="136">
        <v>0</v>
      </c>
      <c r="D189" s="136">
        <v>0</v>
      </c>
      <c r="E189" s="136">
        <v>0</v>
      </c>
      <c r="F189" s="136">
        <v>0</v>
      </c>
      <c r="G189" s="136">
        <v>0</v>
      </c>
      <c r="H189" s="136">
        <v>0</v>
      </c>
      <c r="I189" s="136">
        <v>0</v>
      </c>
      <c r="J189" s="136">
        <v>0</v>
      </c>
      <c r="K189" s="136">
        <v>0</v>
      </c>
      <c r="L189" s="136">
        <v>0</v>
      </c>
      <c r="M189" s="136">
        <v>0</v>
      </c>
      <c r="N189" s="136">
        <v>0</v>
      </c>
      <c r="O189" s="136">
        <v>0</v>
      </c>
      <c r="P189" s="136">
        <v>0</v>
      </c>
      <c r="Q189" s="136">
        <v>0</v>
      </c>
      <c r="R189" s="136">
        <v>0</v>
      </c>
      <c r="S189" s="136">
        <v>0</v>
      </c>
    </row>
    <row r="190" spans="1:19" ht="53.25" x14ac:dyDescent="0.2">
      <c r="A190" s="135" t="s">
        <v>509</v>
      </c>
      <c r="B190" s="136">
        <v>0</v>
      </c>
      <c r="C190" s="136">
        <v>0</v>
      </c>
      <c r="D190" s="136">
        <v>0</v>
      </c>
      <c r="E190" s="136">
        <v>0</v>
      </c>
      <c r="F190" s="136">
        <v>0</v>
      </c>
      <c r="G190" s="136">
        <v>0</v>
      </c>
      <c r="H190" s="136">
        <v>0</v>
      </c>
      <c r="I190" s="136">
        <v>0</v>
      </c>
      <c r="J190" s="136">
        <v>0</v>
      </c>
      <c r="K190" s="136">
        <v>0</v>
      </c>
      <c r="L190" s="136">
        <v>0</v>
      </c>
      <c r="M190" s="136">
        <v>0</v>
      </c>
      <c r="N190" s="136">
        <v>0</v>
      </c>
      <c r="O190" s="136">
        <v>0</v>
      </c>
      <c r="P190" s="136">
        <v>0</v>
      </c>
      <c r="Q190" s="136">
        <v>0</v>
      </c>
      <c r="R190" s="136">
        <v>0</v>
      </c>
      <c r="S190" s="136">
        <v>0</v>
      </c>
    </row>
    <row r="191" spans="1:19" ht="42.75" x14ac:dyDescent="0.2">
      <c r="A191" s="135" t="s">
        <v>510</v>
      </c>
      <c r="B191" s="136">
        <v>0</v>
      </c>
      <c r="C191" s="136">
        <v>0</v>
      </c>
      <c r="D191" s="136">
        <v>0</v>
      </c>
      <c r="E191" s="136">
        <v>0</v>
      </c>
      <c r="F191" s="136">
        <v>0</v>
      </c>
      <c r="G191" s="136">
        <v>0</v>
      </c>
      <c r="H191" s="136">
        <v>0</v>
      </c>
      <c r="I191" s="136">
        <v>0</v>
      </c>
      <c r="J191" s="136">
        <v>0</v>
      </c>
      <c r="K191" s="136">
        <v>0</v>
      </c>
      <c r="L191" s="136">
        <v>0</v>
      </c>
      <c r="M191" s="136">
        <v>0</v>
      </c>
      <c r="N191" s="136">
        <v>0</v>
      </c>
      <c r="O191" s="136">
        <v>0</v>
      </c>
      <c r="P191" s="136">
        <v>0</v>
      </c>
      <c r="Q191" s="136">
        <v>0</v>
      </c>
      <c r="R191" s="136">
        <v>0</v>
      </c>
      <c r="S191" s="136">
        <v>0</v>
      </c>
    </row>
    <row r="192" spans="1:19" ht="42.75" x14ac:dyDescent="0.2">
      <c r="A192" s="135" t="s">
        <v>511</v>
      </c>
      <c r="B192" s="136">
        <v>0</v>
      </c>
      <c r="C192" s="136">
        <v>0</v>
      </c>
      <c r="D192" s="136">
        <v>0</v>
      </c>
      <c r="E192" s="136">
        <v>0</v>
      </c>
      <c r="F192" s="136">
        <v>0</v>
      </c>
      <c r="G192" s="136">
        <v>0</v>
      </c>
      <c r="H192" s="136">
        <v>0</v>
      </c>
      <c r="I192" s="136">
        <v>0</v>
      </c>
      <c r="J192" s="136">
        <v>0</v>
      </c>
      <c r="K192" s="136">
        <v>0</v>
      </c>
      <c r="L192" s="136">
        <v>0</v>
      </c>
      <c r="M192" s="136">
        <v>0</v>
      </c>
      <c r="N192" s="136">
        <v>0</v>
      </c>
      <c r="O192" s="136">
        <v>0</v>
      </c>
      <c r="P192" s="136">
        <v>0</v>
      </c>
      <c r="Q192" s="136">
        <v>0</v>
      </c>
      <c r="R192" s="136">
        <v>0</v>
      </c>
      <c r="S192" s="136">
        <v>0</v>
      </c>
    </row>
    <row r="193" spans="1:19" ht="53.25" x14ac:dyDescent="0.2">
      <c r="A193" s="135" t="s">
        <v>512</v>
      </c>
      <c r="B193" s="136">
        <v>0</v>
      </c>
      <c r="C193" s="136">
        <v>0</v>
      </c>
      <c r="D193" s="136">
        <v>0</v>
      </c>
      <c r="E193" s="136">
        <v>0</v>
      </c>
      <c r="F193" s="136">
        <v>0</v>
      </c>
      <c r="G193" s="136">
        <v>0</v>
      </c>
      <c r="H193" s="136">
        <v>0</v>
      </c>
      <c r="I193" s="136">
        <v>0</v>
      </c>
      <c r="J193" s="136">
        <v>0</v>
      </c>
      <c r="K193" s="136">
        <v>0</v>
      </c>
      <c r="L193" s="136">
        <v>0</v>
      </c>
      <c r="M193" s="136">
        <v>0</v>
      </c>
      <c r="N193" s="136">
        <v>0</v>
      </c>
      <c r="O193" s="136">
        <v>0</v>
      </c>
      <c r="P193" s="136">
        <v>0</v>
      </c>
      <c r="Q193" s="136">
        <v>0</v>
      </c>
      <c r="R193" s="136">
        <v>0</v>
      </c>
      <c r="S193" s="136">
        <v>0</v>
      </c>
    </row>
    <row r="194" spans="1:19" ht="42.75" x14ac:dyDescent="0.2">
      <c r="A194" s="135" t="s">
        <v>513</v>
      </c>
      <c r="B194" s="136">
        <v>0</v>
      </c>
      <c r="C194" s="136">
        <v>0</v>
      </c>
      <c r="D194" s="136">
        <v>0</v>
      </c>
      <c r="E194" s="136">
        <v>0</v>
      </c>
      <c r="F194" s="136">
        <v>0</v>
      </c>
      <c r="G194" s="136">
        <v>0</v>
      </c>
      <c r="H194" s="136">
        <v>0</v>
      </c>
      <c r="I194" s="136">
        <v>0</v>
      </c>
      <c r="J194" s="136">
        <v>0</v>
      </c>
      <c r="K194" s="136">
        <v>0</v>
      </c>
      <c r="L194" s="136">
        <v>0</v>
      </c>
      <c r="M194" s="136">
        <v>0</v>
      </c>
      <c r="N194" s="136">
        <v>0</v>
      </c>
      <c r="O194" s="136">
        <v>0</v>
      </c>
      <c r="P194" s="136">
        <v>0</v>
      </c>
      <c r="Q194" s="136">
        <v>0</v>
      </c>
      <c r="R194" s="136">
        <v>0</v>
      </c>
      <c r="S194" s="136">
        <v>0</v>
      </c>
    </row>
    <row r="195" spans="1:19" ht="42.75" x14ac:dyDescent="0.2">
      <c r="A195" s="135" t="s">
        <v>514</v>
      </c>
      <c r="B195" s="136">
        <v>0</v>
      </c>
      <c r="C195" s="136">
        <v>0</v>
      </c>
      <c r="D195" s="136">
        <v>0</v>
      </c>
      <c r="E195" s="136">
        <v>0</v>
      </c>
      <c r="F195" s="136">
        <v>0</v>
      </c>
      <c r="G195" s="136">
        <v>0</v>
      </c>
      <c r="H195" s="136">
        <v>0</v>
      </c>
      <c r="I195" s="136">
        <v>0</v>
      </c>
      <c r="J195" s="136">
        <v>0</v>
      </c>
      <c r="K195" s="136">
        <v>0</v>
      </c>
      <c r="L195" s="136">
        <v>0</v>
      </c>
      <c r="M195" s="136">
        <v>0</v>
      </c>
      <c r="N195" s="136">
        <v>0</v>
      </c>
      <c r="O195" s="136">
        <v>0</v>
      </c>
      <c r="P195" s="136">
        <v>0</v>
      </c>
      <c r="Q195" s="136">
        <v>0</v>
      </c>
      <c r="R195" s="136">
        <v>0</v>
      </c>
      <c r="S195" s="136">
        <v>0</v>
      </c>
    </row>
    <row r="196" spans="1:19" ht="42.75" x14ac:dyDescent="0.2">
      <c r="A196" s="135" t="s">
        <v>515</v>
      </c>
      <c r="B196" s="136">
        <v>0</v>
      </c>
      <c r="C196" s="136">
        <v>0</v>
      </c>
      <c r="D196" s="136">
        <v>0</v>
      </c>
      <c r="E196" s="136">
        <v>0</v>
      </c>
      <c r="F196" s="136">
        <v>0</v>
      </c>
      <c r="G196" s="136">
        <v>0</v>
      </c>
      <c r="H196" s="136">
        <v>0</v>
      </c>
      <c r="I196" s="136">
        <v>0</v>
      </c>
      <c r="J196" s="136">
        <v>0</v>
      </c>
      <c r="K196" s="136">
        <v>0</v>
      </c>
      <c r="L196" s="136">
        <v>0</v>
      </c>
      <c r="M196" s="136">
        <v>0</v>
      </c>
      <c r="N196" s="136">
        <v>0</v>
      </c>
      <c r="O196" s="136">
        <v>0</v>
      </c>
      <c r="P196" s="136">
        <v>0</v>
      </c>
      <c r="Q196" s="136">
        <v>0</v>
      </c>
      <c r="R196" s="136">
        <v>0</v>
      </c>
      <c r="S196" s="136">
        <v>0</v>
      </c>
    </row>
    <row r="197" spans="1:19" ht="42.75" x14ac:dyDescent="0.2">
      <c r="A197" s="135" t="s">
        <v>516</v>
      </c>
      <c r="B197" s="136">
        <v>0</v>
      </c>
      <c r="C197" s="136">
        <v>0</v>
      </c>
      <c r="D197" s="136">
        <v>0</v>
      </c>
      <c r="E197" s="136">
        <v>0</v>
      </c>
      <c r="F197" s="136">
        <v>0</v>
      </c>
      <c r="G197" s="136">
        <v>0</v>
      </c>
      <c r="H197" s="136">
        <v>0</v>
      </c>
      <c r="I197" s="136">
        <v>0</v>
      </c>
      <c r="J197" s="136">
        <v>0</v>
      </c>
      <c r="K197" s="136">
        <v>0</v>
      </c>
      <c r="L197" s="136">
        <v>0</v>
      </c>
      <c r="M197" s="136">
        <v>0</v>
      </c>
      <c r="N197" s="136">
        <v>0</v>
      </c>
      <c r="O197" s="136">
        <v>0</v>
      </c>
      <c r="P197" s="136">
        <v>0</v>
      </c>
      <c r="Q197" s="136">
        <v>0</v>
      </c>
      <c r="R197" s="136">
        <v>0</v>
      </c>
      <c r="S197" s="136">
        <v>0</v>
      </c>
    </row>
    <row r="198" spans="1:19" ht="42.75" x14ac:dyDescent="0.2">
      <c r="A198" s="135" t="s">
        <v>517</v>
      </c>
      <c r="B198" s="136">
        <v>0</v>
      </c>
      <c r="C198" s="136">
        <v>0</v>
      </c>
      <c r="D198" s="136">
        <v>0</v>
      </c>
      <c r="E198" s="136">
        <v>0</v>
      </c>
      <c r="F198" s="136">
        <v>0</v>
      </c>
      <c r="G198" s="136">
        <v>0</v>
      </c>
      <c r="H198" s="136">
        <v>0</v>
      </c>
      <c r="I198" s="136">
        <v>0</v>
      </c>
      <c r="J198" s="136">
        <v>0</v>
      </c>
      <c r="K198" s="136">
        <v>0</v>
      </c>
      <c r="L198" s="136">
        <v>0</v>
      </c>
      <c r="M198" s="136">
        <v>0</v>
      </c>
      <c r="N198" s="136">
        <v>0</v>
      </c>
      <c r="O198" s="136">
        <v>0</v>
      </c>
      <c r="P198" s="136">
        <v>0</v>
      </c>
      <c r="Q198" s="136">
        <v>0</v>
      </c>
      <c r="R198" s="136">
        <v>0</v>
      </c>
      <c r="S198" s="136">
        <v>0</v>
      </c>
    </row>
    <row r="199" spans="1:19" ht="42.75" x14ac:dyDescent="0.2">
      <c r="A199" s="135" t="s">
        <v>518</v>
      </c>
      <c r="B199" s="136">
        <v>0</v>
      </c>
      <c r="C199" s="136">
        <v>0</v>
      </c>
      <c r="D199" s="136">
        <v>0</v>
      </c>
      <c r="E199" s="136">
        <v>0</v>
      </c>
      <c r="F199" s="136">
        <v>0</v>
      </c>
      <c r="G199" s="136">
        <v>0</v>
      </c>
      <c r="H199" s="136">
        <v>0</v>
      </c>
      <c r="I199" s="136">
        <v>0</v>
      </c>
      <c r="J199" s="136">
        <v>0</v>
      </c>
      <c r="K199" s="136">
        <v>0</v>
      </c>
      <c r="L199" s="136">
        <v>0</v>
      </c>
      <c r="M199" s="136">
        <v>0</v>
      </c>
      <c r="N199" s="136">
        <v>0</v>
      </c>
      <c r="O199" s="136">
        <v>0</v>
      </c>
      <c r="P199" s="136">
        <v>0</v>
      </c>
      <c r="Q199" s="136">
        <v>0</v>
      </c>
      <c r="R199" s="136">
        <v>0</v>
      </c>
      <c r="S199" s="136">
        <v>0</v>
      </c>
    </row>
    <row r="200" spans="1:19" ht="42.75" x14ac:dyDescent="0.2">
      <c r="A200" s="135" t="s">
        <v>519</v>
      </c>
      <c r="B200" s="136">
        <v>0</v>
      </c>
      <c r="C200" s="136">
        <v>0</v>
      </c>
      <c r="D200" s="136">
        <v>0</v>
      </c>
      <c r="E200" s="136">
        <v>0</v>
      </c>
      <c r="F200" s="136">
        <v>0</v>
      </c>
      <c r="G200" s="136">
        <v>0</v>
      </c>
      <c r="H200" s="136">
        <v>0</v>
      </c>
      <c r="I200" s="136">
        <v>0</v>
      </c>
      <c r="J200" s="136">
        <v>0</v>
      </c>
      <c r="K200" s="136">
        <v>0</v>
      </c>
      <c r="L200" s="136">
        <v>0</v>
      </c>
      <c r="M200" s="136">
        <v>0</v>
      </c>
      <c r="N200" s="136">
        <v>0</v>
      </c>
      <c r="O200" s="136">
        <v>0</v>
      </c>
      <c r="P200" s="136">
        <v>0</v>
      </c>
      <c r="Q200" s="136">
        <v>0</v>
      </c>
      <c r="R200" s="136">
        <v>0</v>
      </c>
      <c r="S200" s="136">
        <v>0</v>
      </c>
    </row>
    <row r="201" spans="1:19" ht="42.75" x14ac:dyDescent="0.2">
      <c r="A201" s="135" t="s">
        <v>520</v>
      </c>
      <c r="B201" s="136">
        <v>0</v>
      </c>
      <c r="C201" s="136">
        <v>0</v>
      </c>
      <c r="D201" s="136">
        <v>0</v>
      </c>
      <c r="E201" s="136">
        <v>0</v>
      </c>
      <c r="F201" s="136">
        <v>0</v>
      </c>
      <c r="G201" s="136">
        <v>0</v>
      </c>
      <c r="H201" s="136">
        <v>0</v>
      </c>
      <c r="I201" s="136">
        <v>0</v>
      </c>
      <c r="J201" s="136">
        <v>0</v>
      </c>
      <c r="K201" s="136">
        <v>0</v>
      </c>
      <c r="L201" s="136">
        <v>0</v>
      </c>
      <c r="M201" s="136">
        <v>0</v>
      </c>
      <c r="N201" s="136">
        <v>0</v>
      </c>
      <c r="O201" s="136">
        <v>0</v>
      </c>
      <c r="P201" s="136">
        <v>0</v>
      </c>
      <c r="Q201" s="136">
        <v>0</v>
      </c>
      <c r="R201" s="136">
        <v>0</v>
      </c>
      <c r="S201" s="136">
        <v>0</v>
      </c>
    </row>
    <row r="202" spans="1:19" ht="42.75" x14ac:dyDescent="0.2">
      <c r="A202" s="135" t="s">
        <v>521</v>
      </c>
      <c r="B202" s="136">
        <v>0</v>
      </c>
      <c r="C202" s="136">
        <v>0</v>
      </c>
      <c r="D202" s="136">
        <v>0</v>
      </c>
      <c r="E202" s="136">
        <v>0</v>
      </c>
      <c r="F202" s="136">
        <v>0</v>
      </c>
      <c r="G202" s="136">
        <v>0</v>
      </c>
      <c r="H202" s="136">
        <v>0</v>
      </c>
      <c r="I202" s="136">
        <v>0</v>
      </c>
      <c r="J202" s="136">
        <v>0</v>
      </c>
      <c r="K202" s="136">
        <v>0</v>
      </c>
      <c r="L202" s="136">
        <v>0</v>
      </c>
      <c r="M202" s="136">
        <v>0</v>
      </c>
      <c r="N202" s="136">
        <v>0</v>
      </c>
      <c r="O202" s="136">
        <v>0</v>
      </c>
      <c r="P202" s="136">
        <v>0</v>
      </c>
      <c r="Q202" s="136">
        <v>0</v>
      </c>
      <c r="R202" s="136">
        <v>0</v>
      </c>
      <c r="S202" s="136">
        <v>0</v>
      </c>
    </row>
    <row r="203" spans="1:19" x14ac:dyDescent="0.2">
      <c r="A203" s="138" t="s">
        <v>522</v>
      </c>
      <c r="B203" s="137">
        <v>234</v>
      </c>
      <c r="C203" s="137">
        <v>289</v>
      </c>
      <c r="D203" s="137">
        <v>101</v>
      </c>
      <c r="E203" s="137">
        <v>141</v>
      </c>
      <c r="F203" s="137">
        <v>141</v>
      </c>
      <c r="G203" s="137">
        <v>186</v>
      </c>
      <c r="H203" s="137">
        <v>86</v>
      </c>
      <c r="I203" s="137">
        <v>77</v>
      </c>
      <c r="J203" s="137">
        <v>55</v>
      </c>
      <c r="K203" s="137">
        <v>87</v>
      </c>
      <c r="L203" s="137">
        <v>109</v>
      </c>
      <c r="M203" s="137">
        <v>68</v>
      </c>
      <c r="N203" s="137">
        <v>45</v>
      </c>
      <c r="O203" s="137">
        <v>54</v>
      </c>
      <c r="P203" s="137">
        <v>39</v>
      </c>
      <c r="Q203" s="137">
        <v>32</v>
      </c>
      <c r="R203" s="137">
        <v>42</v>
      </c>
      <c r="S203" s="137">
        <v>160</v>
      </c>
    </row>
    <row r="204" spans="1:19" x14ac:dyDescent="0.2">
      <c r="A204" s="139" t="s">
        <v>523</v>
      </c>
    </row>
    <row r="205" spans="1:19" x14ac:dyDescent="0.2">
      <c r="A205" s="139" t="s">
        <v>524</v>
      </c>
    </row>
    <row r="207" spans="1:19" x14ac:dyDescent="0.2">
      <c r="A207" s="131" t="s">
        <v>527</v>
      </c>
    </row>
    <row r="208" spans="1:19" x14ac:dyDescent="0.2">
      <c r="A208" s="132" t="s">
        <v>528</v>
      </c>
    </row>
    <row r="209" spans="1:19" x14ac:dyDescent="0.2">
      <c r="A209" s="133" t="s">
        <v>352</v>
      </c>
    </row>
    <row r="210" spans="1:19" ht="185.1" customHeight="1" x14ac:dyDescent="0.2">
      <c r="A210" s="140" t="s">
        <v>529</v>
      </c>
      <c r="B210" s="134" t="s">
        <v>472</v>
      </c>
      <c r="C210" s="134" t="s">
        <v>473</v>
      </c>
      <c r="D210" s="134" t="s">
        <v>474</v>
      </c>
      <c r="E210" s="134" t="s">
        <v>475</v>
      </c>
      <c r="F210" s="134" t="s">
        <v>476</v>
      </c>
      <c r="G210" s="134" t="s">
        <v>477</v>
      </c>
      <c r="H210" s="134" t="s">
        <v>478</v>
      </c>
      <c r="I210" s="134" t="s">
        <v>479</v>
      </c>
      <c r="J210" s="134" t="s">
        <v>480</v>
      </c>
      <c r="K210" s="134" t="s">
        <v>481</v>
      </c>
      <c r="L210" s="134" t="s">
        <v>482</v>
      </c>
      <c r="M210" s="134" t="s">
        <v>483</v>
      </c>
      <c r="N210" s="134" t="s">
        <v>484</v>
      </c>
      <c r="O210" s="134" t="s">
        <v>485</v>
      </c>
      <c r="P210" s="134" t="s">
        <v>486</v>
      </c>
      <c r="Q210" s="134" t="s">
        <v>487</v>
      </c>
      <c r="R210" s="134" t="s">
        <v>488</v>
      </c>
      <c r="S210" s="134" t="s">
        <v>489</v>
      </c>
    </row>
    <row r="211" spans="1:19" x14ac:dyDescent="0.2">
      <c r="A211" s="135" t="s">
        <v>530</v>
      </c>
      <c r="B211" s="136">
        <v>197</v>
      </c>
      <c r="C211" s="136">
        <v>247</v>
      </c>
      <c r="D211" s="136">
        <v>89</v>
      </c>
      <c r="E211" s="136">
        <v>114</v>
      </c>
      <c r="F211" s="136">
        <v>130</v>
      </c>
      <c r="G211" s="136">
        <v>181</v>
      </c>
      <c r="H211" s="136">
        <v>82</v>
      </c>
      <c r="I211" s="136">
        <v>73</v>
      </c>
      <c r="J211" s="136">
        <v>43</v>
      </c>
      <c r="K211" s="136">
        <v>75</v>
      </c>
      <c r="L211" s="136">
        <v>95</v>
      </c>
      <c r="M211" s="136">
        <v>63</v>
      </c>
      <c r="N211" s="136">
        <v>44</v>
      </c>
      <c r="O211" s="136">
        <v>49</v>
      </c>
      <c r="P211" s="136">
        <v>35</v>
      </c>
      <c r="Q211" s="136">
        <v>31</v>
      </c>
      <c r="R211" s="136">
        <v>40</v>
      </c>
      <c r="S211" s="136">
        <v>158</v>
      </c>
    </row>
    <row r="212" spans="1:19" x14ac:dyDescent="0.2">
      <c r="A212" s="135" t="s">
        <v>531</v>
      </c>
      <c r="B212" s="136">
        <v>37</v>
      </c>
      <c r="C212" s="136">
        <v>42</v>
      </c>
      <c r="D212" s="136">
        <v>12</v>
      </c>
      <c r="E212" s="136">
        <v>27</v>
      </c>
      <c r="F212" s="136">
        <v>11</v>
      </c>
      <c r="G212" s="136">
        <v>5</v>
      </c>
      <c r="H212" s="136">
        <v>4</v>
      </c>
      <c r="I212" s="136">
        <v>4</v>
      </c>
      <c r="J212" s="136">
        <v>12</v>
      </c>
      <c r="K212" s="136">
        <v>12</v>
      </c>
      <c r="L212" s="136">
        <v>14</v>
      </c>
      <c r="M212" s="136">
        <v>5</v>
      </c>
      <c r="N212" s="136">
        <v>1</v>
      </c>
      <c r="O212" s="136">
        <v>5</v>
      </c>
      <c r="P212" s="136">
        <v>4</v>
      </c>
      <c r="Q212" s="136">
        <v>1</v>
      </c>
      <c r="R212" s="136">
        <v>2</v>
      </c>
      <c r="S212" s="136">
        <v>2</v>
      </c>
    </row>
    <row r="213" spans="1:19" x14ac:dyDescent="0.2">
      <c r="A213" s="138" t="s">
        <v>522</v>
      </c>
      <c r="B213" s="137">
        <v>234</v>
      </c>
      <c r="C213" s="137">
        <v>289</v>
      </c>
      <c r="D213" s="137">
        <v>101</v>
      </c>
      <c r="E213" s="137">
        <v>141</v>
      </c>
      <c r="F213" s="137">
        <v>141</v>
      </c>
      <c r="G213" s="137">
        <v>186</v>
      </c>
      <c r="H213" s="137">
        <v>86</v>
      </c>
      <c r="I213" s="137">
        <v>77</v>
      </c>
      <c r="J213" s="137">
        <v>55</v>
      </c>
      <c r="K213" s="137">
        <v>87</v>
      </c>
      <c r="L213" s="137">
        <v>109</v>
      </c>
      <c r="M213" s="137">
        <v>68</v>
      </c>
      <c r="N213" s="137">
        <v>45</v>
      </c>
      <c r="O213" s="137">
        <v>54</v>
      </c>
      <c r="P213" s="137">
        <v>39</v>
      </c>
      <c r="Q213" s="137">
        <v>32</v>
      </c>
      <c r="R213" s="137">
        <v>42</v>
      </c>
      <c r="S213" s="137">
        <v>160</v>
      </c>
    </row>
    <row r="214" spans="1:19" x14ac:dyDescent="0.2">
      <c r="A214" s="139" t="s">
        <v>523</v>
      </c>
    </row>
    <row r="215" spans="1:19" x14ac:dyDescent="0.2">
      <c r="A215" s="139" t="s">
        <v>532</v>
      </c>
    </row>
    <row r="217" spans="1:19" x14ac:dyDescent="0.2">
      <c r="A217" s="131" t="s">
        <v>533</v>
      </c>
    </row>
    <row r="218" spans="1:19" x14ac:dyDescent="0.2">
      <c r="A218" s="132" t="s">
        <v>534</v>
      </c>
    </row>
    <row r="219" spans="1:19" x14ac:dyDescent="0.2">
      <c r="A219" s="133" t="s">
        <v>352</v>
      </c>
    </row>
    <row r="220" spans="1:19" ht="185.1" customHeight="1" x14ac:dyDescent="0.2">
      <c r="A220" s="140" t="s">
        <v>535</v>
      </c>
      <c r="B220" s="134" t="s">
        <v>472</v>
      </c>
      <c r="C220" s="134" t="s">
        <v>473</v>
      </c>
      <c r="D220" s="134" t="s">
        <v>474</v>
      </c>
      <c r="E220" s="134" t="s">
        <v>475</v>
      </c>
      <c r="F220" s="134" t="s">
        <v>476</v>
      </c>
      <c r="G220" s="134" t="s">
        <v>477</v>
      </c>
      <c r="H220" s="134" t="s">
        <v>478</v>
      </c>
      <c r="I220" s="134" t="s">
        <v>479</v>
      </c>
      <c r="J220" s="134" t="s">
        <v>480</v>
      </c>
      <c r="K220" s="134" t="s">
        <v>481</v>
      </c>
      <c r="L220" s="134" t="s">
        <v>482</v>
      </c>
      <c r="M220" s="134" t="s">
        <v>483</v>
      </c>
      <c r="N220" s="134" t="s">
        <v>484</v>
      </c>
      <c r="O220" s="134" t="s">
        <v>485</v>
      </c>
      <c r="P220" s="134" t="s">
        <v>486</v>
      </c>
      <c r="Q220" s="134" t="s">
        <v>487</v>
      </c>
      <c r="R220" s="134" t="s">
        <v>488</v>
      </c>
      <c r="S220" s="134" t="s">
        <v>489</v>
      </c>
    </row>
    <row r="221" spans="1:19" x14ac:dyDescent="0.2">
      <c r="A221" s="135" t="s">
        <v>530</v>
      </c>
      <c r="B221" s="136">
        <v>192</v>
      </c>
      <c r="C221" s="136">
        <v>240</v>
      </c>
      <c r="D221" s="136">
        <v>85</v>
      </c>
      <c r="E221" s="136">
        <v>96</v>
      </c>
      <c r="F221" s="136">
        <v>128</v>
      </c>
      <c r="G221" s="136">
        <v>180</v>
      </c>
      <c r="H221" s="136">
        <v>73</v>
      </c>
      <c r="I221" s="136">
        <v>70</v>
      </c>
      <c r="J221" s="136">
        <v>43</v>
      </c>
      <c r="K221" s="136">
        <v>73</v>
      </c>
      <c r="L221" s="136">
        <v>92</v>
      </c>
      <c r="M221" s="136">
        <v>58</v>
      </c>
      <c r="N221" s="136">
        <v>43</v>
      </c>
      <c r="O221" s="136">
        <v>47</v>
      </c>
      <c r="P221" s="136">
        <v>35</v>
      </c>
      <c r="Q221" s="136">
        <v>30</v>
      </c>
      <c r="R221" s="136">
        <v>38</v>
      </c>
      <c r="S221" s="136">
        <v>156</v>
      </c>
    </row>
    <row r="222" spans="1:19" x14ac:dyDescent="0.2">
      <c r="A222" s="135" t="s">
        <v>531</v>
      </c>
      <c r="B222" s="136">
        <v>5</v>
      </c>
      <c r="C222" s="136">
        <v>7</v>
      </c>
      <c r="D222" s="136">
        <v>4</v>
      </c>
      <c r="E222" s="136">
        <v>18</v>
      </c>
      <c r="F222" s="136">
        <v>2</v>
      </c>
      <c r="G222" s="136">
        <v>1</v>
      </c>
      <c r="H222" s="136">
        <v>9</v>
      </c>
      <c r="I222" s="136">
        <v>3</v>
      </c>
      <c r="J222" s="136">
        <v>0</v>
      </c>
      <c r="K222" s="136">
        <v>2</v>
      </c>
      <c r="L222" s="136">
        <v>3</v>
      </c>
      <c r="M222" s="136">
        <v>5</v>
      </c>
      <c r="N222" s="136">
        <v>1</v>
      </c>
      <c r="O222" s="136">
        <v>2</v>
      </c>
      <c r="P222" s="136">
        <v>0</v>
      </c>
      <c r="Q222" s="136">
        <v>1</v>
      </c>
      <c r="R222" s="136">
        <v>2</v>
      </c>
      <c r="S222" s="136">
        <v>2</v>
      </c>
    </row>
    <row r="223" spans="1:19" x14ac:dyDescent="0.2">
      <c r="A223" s="138" t="s">
        <v>522</v>
      </c>
      <c r="B223" s="137">
        <v>197</v>
      </c>
      <c r="C223" s="137">
        <v>247</v>
      </c>
      <c r="D223" s="137">
        <v>89</v>
      </c>
      <c r="E223" s="137">
        <v>114</v>
      </c>
      <c r="F223" s="137">
        <v>130</v>
      </c>
      <c r="G223" s="137">
        <v>181</v>
      </c>
      <c r="H223" s="137">
        <v>82</v>
      </c>
      <c r="I223" s="137">
        <v>73</v>
      </c>
      <c r="J223" s="137">
        <v>43</v>
      </c>
      <c r="K223" s="137">
        <v>75</v>
      </c>
      <c r="L223" s="137">
        <v>95</v>
      </c>
      <c r="M223" s="137">
        <v>63</v>
      </c>
      <c r="N223" s="137">
        <v>44</v>
      </c>
      <c r="O223" s="137">
        <v>49</v>
      </c>
      <c r="P223" s="137">
        <v>35</v>
      </c>
      <c r="Q223" s="137">
        <v>31</v>
      </c>
      <c r="R223" s="137">
        <v>40</v>
      </c>
      <c r="S223" s="137">
        <v>158</v>
      </c>
    </row>
    <row r="224" spans="1:19" x14ac:dyDescent="0.2">
      <c r="A224" s="139" t="s">
        <v>536</v>
      </c>
    </row>
    <row r="225" spans="1:19" x14ac:dyDescent="0.2">
      <c r="A225" s="139" t="s">
        <v>537</v>
      </c>
    </row>
    <row r="227" spans="1:19" x14ac:dyDescent="0.2">
      <c r="A227" s="131" t="s">
        <v>538</v>
      </c>
    </row>
    <row r="228" spans="1:19" x14ac:dyDescent="0.2">
      <c r="A228" s="132" t="s">
        <v>539</v>
      </c>
    </row>
    <row r="229" spans="1:19" x14ac:dyDescent="0.2">
      <c r="A229" s="133" t="s">
        <v>352</v>
      </c>
    </row>
    <row r="230" spans="1:19" ht="185.1" customHeight="1" x14ac:dyDescent="0.2">
      <c r="A230" s="140" t="s">
        <v>540</v>
      </c>
      <c r="B230" s="134" t="s">
        <v>472</v>
      </c>
      <c r="C230" s="134" t="s">
        <v>473</v>
      </c>
      <c r="D230" s="134" t="s">
        <v>474</v>
      </c>
      <c r="E230" s="134" t="s">
        <v>475</v>
      </c>
      <c r="F230" s="134" t="s">
        <v>476</v>
      </c>
      <c r="G230" s="134" t="s">
        <v>477</v>
      </c>
      <c r="H230" s="134" t="s">
        <v>478</v>
      </c>
      <c r="I230" s="134" t="s">
        <v>479</v>
      </c>
      <c r="J230" s="134" t="s">
        <v>480</v>
      </c>
      <c r="K230" s="134" t="s">
        <v>481</v>
      </c>
      <c r="L230" s="134" t="s">
        <v>482</v>
      </c>
      <c r="M230" s="134" t="s">
        <v>483</v>
      </c>
      <c r="N230" s="134" t="s">
        <v>484</v>
      </c>
      <c r="O230" s="134" t="s">
        <v>485</v>
      </c>
      <c r="P230" s="134" t="s">
        <v>486</v>
      </c>
      <c r="Q230" s="134" t="s">
        <v>487</v>
      </c>
      <c r="R230" s="134" t="s">
        <v>488</v>
      </c>
      <c r="S230" s="134" t="s">
        <v>489</v>
      </c>
    </row>
    <row r="231" spans="1:19" x14ac:dyDescent="0.2">
      <c r="A231" s="135" t="s">
        <v>530</v>
      </c>
      <c r="B231" s="136">
        <v>188</v>
      </c>
      <c r="C231" s="136">
        <v>218</v>
      </c>
      <c r="D231" s="136">
        <v>91</v>
      </c>
      <c r="E231" s="136">
        <v>100</v>
      </c>
      <c r="F231" s="136">
        <v>128</v>
      </c>
      <c r="G231" s="136">
        <v>182</v>
      </c>
      <c r="H231" s="136">
        <v>65</v>
      </c>
      <c r="I231" s="136">
        <v>62</v>
      </c>
      <c r="J231" s="136">
        <v>35</v>
      </c>
      <c r="K231" s="136">
        <v>61</v>
      </c>
      <c r="L231" s="136">
        <v>78</v>
      </c>
      <c r="M231" s="136">
        <v>51</v>
      </c>
      <c r="N231" s="136">
        <v>36</v>
      </c>
      <c r="O231" s="136">
        <v>44</v>
      </c>
      <c r="P231" s="136">
        <v>24</v>
      </c>
      <c r="Q231" s="136">
        <v>29</v>
      </c>
      <c r="R231" s="136">
        <v>31</v>
      </c>
      <c r="S231" s="136">
        <v>157</v>
      </c>
    </row>
    <row r="232" spans="1:19" x14ac:dyDescent="0.2">
      <c r="A232" s="135" t="s">
        <v>531</v>
      </c>
      <c r="B232" s="136">
        <v>46</v>
      </c>
      <c r="C232" s="136">
        <v>71</v>
      </c>
      <c r="D232" s="136">
        <v>10</v>
      </c>
      <c r="E232" s="136">
        <v>41</v>
      </c>
      <c r="F232" s="136">
        <v>13</v>
      </c>
      <c r="G232" s="136">
        <v>4</v>
      </c>
      <c r="H232" s="136">
        <v>21</v>
      </c>
      <c r="I232" s="136">
        <v>15</v>
      </c>
      <c r="J232" s="136">
        <v>20</v>
      </c>
      <c r="K232" s="136">
        <v>26</v>
      </c>
      <c r="L232" s="136">
        <v>31</v>
      </c>
      <c r="M232" s="136">
        <v>17</v>
      </c>
      <c r="N232" s="136">
        <v>9</v>
      </c>
      <c r="O232" s="136">
        <v>10</v>
      </c>
      <c r="P232" s="136">
        <v>15</v>
      </c>
      <c r="Q232" s="136">
        <v>3</v>
      </c>
      <c r="R232" s="136">
        <v>11</v>
      </c>
      <c r="S232" s="136">
        <v>3</v>
      </c>
    </row>
    <row r="233" spans="1:19" x14ac:dyDescent="0.2">
      <c r="A233" s="138" t="s">
        <v>522</v>
      </c>
      <c r="B233" s="137">
        <v>234</v>
      </c>
      <c r="C233" s="137">
        <v>289</v>
      </c>
      <c r="D233" s="137">
        <v>101</v>
      </c>
      <c r="E233" s="137">
        <v>141</v>
      </c>
      <c r="F233" s="137">
        <v>141</v>
      </c>
      <c r="G233" s="137">
        <v>186</v>
      </c>
      <c r="H233" s="137">
        <v>86</v>
      </c>
      <c r="I233" s="137">
        <v>77</v>
      </c>
      <c r="J233" s="137">
        <v>55</v>
      </c>
      <c r="K233" s="137">
        <v>87</v>
      </c>
      <c r="L233" s="137">
        <v>109</v>
      </c>
      <c r="M233" s="137">
        <v>68</v>
      </c>
      <c r="N233" s="137">
        <v>45</v>
      </c>
      <c r="O233" s="137">
        <v>54</v>
      </c>
      <c r="P233" s="137">
        <v>39</v>
      </c>
      <c r="Q233" s="137">
        <v>32</v>
      </c>
      <c r="R233" s="137">
        <v>42</v>
      </c>
      <c r="S233" s="137">
        <v>160</v>
      </c>
    </row>
    <row r="234" spans="1:19" x14ac:dyDescent="0.2">
      <c r="A234" s="139" t="s">
        <v>523</v>
      </c>
    </row>
    <row r="235" spans="1:19" x14ac:dyDescent="0.2">
      <c r="A235" s="139" t="s">
        <v>541</v>
      </c>
    </row>
    <row r="237" spans="1:19" x14ac:dyDescent="0.2">
      <c r="A237" s="131" t="s">
        <v>542</v>
      </c>
    </row>
    <row r="238" spans="1:19" x14ac:dyDescent="0.2">
      <c r="A238" s="132" t="s">
        <v>543</v>
      </c>
    </row>
    <row r="239" spans="1:19" x14ac:dyDescent="0.2">
      <c r="A239" s="133" t="s">
        <v>352</v>
      </c>
    </row>
    <row r="240" spans="1:19" ht="185.1" customHeight="1" x14ac:dyDescent="0.2">
      <c r="A240" s="140" t="s">
        <v>544</v>
      </c>
      <c r="B240" s="134" t="s">
        <v>472</v>
      </c>
      <c r="C240" s="134" t="s">
        <v>473</v>
      </c>
      <c r="D240" s="134" t="s">
        <v>474</v>
      </c>
      <c r="E240" s="134" t="s">
        <v>475</v>
      </c>
      <c r="F240" s="134" t="s">
        <v>476</v>
      </c>
      <c r="G240" s="134" t="s">
        <v>477</v>
      </c>
      <c r="H240" s="134" t="s">
        <v>478</v>
      </c>
      <c r="I240" s="134" t="s">
        <v>479</v>
      </c>
      <c r="J240" s="134" t="s">
        <v>480</v>
      </c>
      <c r="K240" s="134" t="s">
        <v>481</v>
      </c>
      <c r="L240" s="134" t="s">
        <v>482</v>
      </c>
      <c r="M240" s="134" t="s">
        <v>483</v>
      </c>
      <c r="N240" s="134" t="s">
        <v>484</v>
      </c>
      <c r="O240" s="134" t="s">
        <v>485</v>
      </c>
      <c r="P240" s="134" t="s">
        <v>486</v>
      </c>
      <c r="Q240" s="134" t="s">
        <v>487</v>
      </c>
      <c r="R240" s="134" t="s">
        <v>488</v>
      </c>
      <c r="S240" s="134" t="s">
        <v>489</v>
      </c>
    </row>
    <row r="241" spans="1:19" x14ac:dyDescent="0.2">
      <c r="A241" s="135" t="s">
        <v>530</v>
      </c>
      <c r="B241" s="136">
        <v>175</v>
      </c>
      <c r="C241" s="136">
        <v>210</v>
      </c>
      <c r="D241" s="136">
        <v>83</v>
      </c>
      <c r="E241" s="136">
        <v>89</v>
      </c>
      <c r="F241" s="136">
        <v>122</v>
      </c>
      <c r="G241" s="136">
        <v>181</v>
      </c>
      <c r="H241" s="136">
        <v>59</v>
      </c>
      <c r="I241" s="136">
        <v>61</v>
      </c>
      <c r="J241" s="136">
        <v>35</v>
      </c>
      <c r="K241" s="136">
        <v>59</v>
      </c>
      <c r="L241" s="136">
        <v>76</v>
      </c>
      <c r="M241" s="136">
        <v>50</v>
      </c>
      <c r="N241" s="136">
        <v>36</v>
      </c>
      <c r="O241" s="136">
        <v>42</v>
      </c>
      <c r="P241" s="136">
        <v>23</v>
      </c>
      <c r="Q241" s="136">
        <v>26</v>
      </c>
      <c r="R241" s="136">
        <v>29</v>
      </c>
      <c r="S241" s="136">
        <v>157</v>
      </c>
    </row>
    <row r="242" spans="1:19" x14ac:dyDescent="0.2">
      <c r="A242" s="135" t="s">
        <v>531</v>
      </c>
      <c r="B242" s="136">
        <v>13</v>
      </c>
      <c r="C242" s="136">
        <v>8</v>
      </c>
      <c r="D242" s="136">
        <v>8</v>
      </c>
      <c r="E242" s="136">
        <v>11</v>
      </c>
      <c r="F242" s="136">
        <v>6</v>
      </c>
      <c r="G242" s="136">
        <v>1</v>
      </c>
      <c r="H242" s="136">
        <v>6</v>
      </c>
      <c r="I242" s="136">
        <v>1</v>
      </c>
      <c r="J242" s="136">
        <v>0</v>
      </c>
      <c r="K242" s="136">
        <v>2</v>
      </c>
      <c r="L242" s="136">
        <v>2</v>
      </c>
      <c r="M242" s="136">
        <v>1</v>
      </c>
      <c r="N242" s="136">
        <v>0</v>
      </c>
      <c r="O242" s="136">
        <v>2</v>
      </c>
      <c r="P242" s="136">
        <v>1</v>
      </c>
      <c r="Q242" s="136">
        <v>3</v>
      </c>
      <c r="R242" s="136">
        <v>2</v>
      </c>
      <c r="S242" s="136">
        <v>0</v>
      </c>
    </row>
    <row r="243" spans="1:19" x14ac:dyDescent="0.2">
      <c r="A243" s="138" t="s">
        <v>522</v>
      </c>
      <c r="B243" s="137">
        <v>188</v>
      </c>
      <c r="C243" s="137">
        <v>218</v>
      </c>
      <c r="D243" s="137">
        <v>91</v>
      </c>
      <c r="E243" s="137">
        <v>100</v>
      </c>
      <c r="F243" s="137">
        <v>128</v>
      </c>
      <c r="G243" s="137">
        <v>182</v>
      </c>
      <c r="H243" s="137">
        <v>65</v>
      </c>
      <c r="I243" s="137">
        <v>62</v>
      </c>
      <c r="J243" s="137">
        <v>35</v>
      </c>
      <c r="K243" s="137">
        <v>61</v>
      </c>
      <c r="L243" s="137">
        <v>78</v>
      </c>
      <c r="M243" s="137">
        <v>51</v>
      </c>
      <c r="N243" s="137">
        <v>36</v>
      </c>
      <c r="O243" s="137">
        <v>44</v>
      </c>
      <c r="P243" s="137">
        <v>24</v>
      </c>
      <c r="Q243" s="137">
        <v>29</v>
      </c>
      <c r="R243" s="137">
        <v>31</v>
      </c>
      <c r="S243" s="137">
        <v>157</v>
      </c>
    </row>
    <row r="244" spans="1:19" x14ac:dyDescent="0.2">
      <c r="A244" s="139" t="s">
        <v>545</v>
      </c>
    </row>
    <row r="245" spans="1:19" x14ac:dyDescent="0.2">
      <c r="A245" s="139" t="s">
        <v>546</v>
      </c>
    </row>
    <row r="247" spans="1:19" x14ac:dyDescent="0.2">
      <c r="A247" s="131" t="s">
        <v>547</v>
      </c>
    </row>
    <row r="248" spans="1:19" x14ac:dyDescent="0.2">
      <c r="A248" s="132" t="s">
        <v>548</v>
      </c>
    </row>
    <row r="249" spans="1:19" x14ac:dyDescent="0.2">
      <c r="A249" s="133" t="s">
        <v>352</v>
      </c>
    </row>
    <row r="250" spans="1:19" ht="185.1" customHeight="1" x14ac:dyDescent="0.2">
      <c r="A250" s="140" t="s">
        <v>549</v>
      </c>
      <c r="B250" s="134" t="s">
        <v>472</v>
      </c>
      <c r="C250" s="134" t="s">
        <v>473</v>
      </c>
      <c r="D250" s="134" t="s">
        <v>474</v>
      </c>
      <c r="E250" s="134" t="s">
        <v>475</v>
      </c>
      <c r="F250" s="134" t="s">
        <v>476</v>
      </c>
      <c r="G250" s="134" t="s">
        <v>477</v>
      </c>
      <c r="H250" s="134" t="s">
        <v>478</v>
      </c>
      <c r="I250" s="134" t="s">
        <v>479</v>
      </c>
      <c r="J250" s="134" t="s">
        <v>480</v>
      </c>
      <c r="K250" s="134" t="s">
        <v>481</v>
      </c>
      <c r="L250" s="134" t="s">
        <v>482</v>
      </c>
      <c r="M250" s="134" t="s">
        <v>483</v>
      </c>
      <c r="N250" s="134" t="s">
        <v>484</v>
      </c>
      <c r="O250" s="134" t="s">
        <v>485</v>
      </c>
      <c r="P250" s="134" t="s">
        <v>486</v>
      </c>
      <c r="Q250" s="134" t="s">
        <v>487</v>
      </c>
      <c r="R250" s="134" t="s">
        <v>488</v>
      </c>
      <c r="S250" s="134" t="s">
        <v>489</v>
      </c>
    </row>
    <row r="251" spans="1:19" x14ac:dyDescent="0.2">
      <c r="A251" s="135" t="s">
        <v>530</v>
      </c>
      <c r="B251" s="136">
        <v>199</v>
      </c>
      <c r="C251" s="136">
        <v>235</v>
      </c>
      <c r="D251" s="136">
        <v>93</v>
      </c>
      <c r="E251" s="136">
        <v>93</v>
      </c>
      <c r="F251" s="136">
        <v>124</v>
      </c>
      <c r="G251" s="136">
        <v>180</v>
      </c>
      <c r="H251" s="136">
        <v>59</v>
      </c>
      <c r="I251" s="136">
        <v>74</v>
      </c>
      <c r="J251" s="136">
        <v>53</v>
      </c>
      <c r="K251" s="136">
        <v>71</v>
      </c>
      <c r="L251" s="136">
        <v>93</v>
      </c>
      <c r="M251" s="136">
        <v>57</v>
      </c>
      <c r="N251" s="136">
        <v>42</v>
      </c>
      <c r="O251" s="136">
        <v>42</v>
      </c>
      <c r="P251" s="136">
        <v>36</v>
      </c>
      <c r="Q251" s="136">
        <v>29</v>
      </c>
      <c r="R251" s="136">
        <v>39</v>
      </c>
      <c r="S251" s="136">
        <v>157</v>
      </c>
    </row>
    <row r="252" spans="1:19" x14ac:dyDescent="0.2">
      <c r="A252" s="135" t="s">
        <v>531</v>
      </c>
      <c r="B252" s="136">
        <v>35</v>
      </c>
      <c r="C252" s="136">
        <v>54</v>
      </c>
      <c r="D252" s="136">
        <v>8</v>
      </c>
      <c r="E252" s="136">
        <v>48</v>
      </c>
      <c r="F252" s="136">
        <v>17</v>
      </c>
      <c r="G252" s="136">
        <v>6</v>
      </c>
      <c r="H252" s="136">
        <v>27</v>
      </c>
      <c r="I252" s="136">
        <v>3</v>
      </c>
      <c r="J252" s="136">
        <v>2</v>
      </c>
      <c r="K252" s="136">
        <v>16</v>
      </c>
      <c r="L252" s="136">
        <v>16</v>
      </c>
      <c r="M252" s="136">
        <v>11</v>
      </c>
      <c r="N252" s="136">
        <v>3</v>
      </c>
      <c r="O252" s="136">
        <v>12</v>
      </c>
      <c r="P252" s="136">
        <v>3</v>
      </c>
      <c r="Q252" s="136">
        <v>3</v>
      </c>
      <c r="R252" s="136">
        <v>3</v>
      </c>
      <c r="S252" s="136">
        <v>3</v>
      </c>
    </row>
    <row r="253" spans="1:19" x14ac:dyDescent="0.2">
      <c r="A253" s="138" t="s">
        <v>522</v>
      </c>
      <c r="B253" s="137">
        <v>234</v>
      </c>
      <c r="C253" s="137">
        <v>289</v>
      </c>
      <c r="D253" s="137">
        <v>101</v>
      </c>
      <c r="E253" s="137">
        <v>141</v>
      </c>
      <c r="F253" s="137">
        <v>141</v>
      </c>
      <c r="G253" s="137">
        <v>186</v>
      </c>
      <c r="H253" s="137">
        <v>86</v>
      </c>
      <c r="I253" s="137">
        <v>77</v>
      </c>
      <c r="J253" s="137">
        <v>55</v>
      </c>
      <c r="K253" s="137">
        <v>87</v>
      </c>
      <c r="L253" s="137">
        <v>109</v>
      </c>
      <c r="M253" s="137">
        <v>68</v>
      </c>
      <c r="N253" s="137">
        <v>45</v>
      </c>
      <c r="O253" s="137">
        <v>54</v>
      </c>
      <c r="P253" s="137">
        <v>39</v>
      </c>
      <c r="Q253" s="137">
        <v>32</v>
      </c>
      <c r="R253" s="137">
        <v>42</v>
      </c>
      <c r="S253" s="137">
        <v>160</v>
      </c>
    </row>
    <row r="254" spans="1:19" x14ac:dyDescent="0.2">
      <c r="A254" s="139" t="s">
        <v>523</v>
      </c>
    </row>
    <row r="255" spans="1:19" x14ac:dyDescent="0.2">
      <c r="A255" s="139" t="s">
        <v>550</v>
      </c>
    </row>
    <row r="257" spans="1:19" x14ac:dyDescent="0.2">
      <c r="A257" s="131" t="s">
        <v>551</v>
      </c>
    </row>
    <row r="258" spans="1:19" x14ac:dyDescent="0.2">
      <c r="A258" s="132" t="s">
        <v>552</v>
      </c>
    </row>
    <row r="259" spans="1:19" x14ac:dyDescent="0.2">
      <c r="A259" s="133" t="s">
        <v>352</v>
      </c>
    </row>
    <row r="260" spans="1:19" ht="185.1" customHeight="1" x14ac:dyDescent="0.2">
      <c r="A260" s="140" t="s">
        <v>553</v>
      </c>
      <c r="B260" s="134" t="s">
        <v>472</v>
      </c>
      <c r="C260" s="134" t="s">
        <v>473</v>
      </c>
      <c r="D260" s="134" t="s">
        <v>474</v>
      </c>
      <c r="E260" s="134" t="s">
        <v>475</v>
      </c>
      <c r="F260" s="134" t="s">
        <v>476</v>
      </c>
      <c r="G260" s="134" t="s">
        <v>477</v>
      </c>
      <c r="H260" s="134" t="s">
        <v>478</v>
      </c>
      <c r="I260" s="134" t="s">
        <v>479</v>
      </c>
      <c r="J260" s="134" t="s">
        <v>480</v>
      </c>
      <c r="K260" s="134" t="s">
        <v>481</v>
      </c>
      <c r="L260" s="134" t="s">
        <v>482</v>
      </c>
      <c r="M260" s="134" t="s">
        <v>483</v>
      </c>
      <c r="N260" s="134" t="s">
        <v>484</v>
      </c>
      <c r="O260" s="134" t="s">
        <v>485</v>
      </c>
      <c r="P260" s="134" t="s">
        <v>486</v>
      </c>
      <c r="Q260" s="134" t="s">
        <v>487</v>
      </c>
      <c r="R260" s="134" t="s">
        <v>488</v>
      </c>
      <c r="S260" s="134" t="s">
        <v>489</v>
      </c>
    </row>
    <row r="261" spans="1:19" x14ac:dyDescent="0.2">
      <c r="A261" s="135" t="s">
        <v>530</v>
      </c>
      <c r="B261" s="142">
        <v>16</v>
      </c>
      <c r="C261" s="142">
        <v>20</v>
      </c>
      <c r="D261" s="142">
        <v>3</v>
      </c>
      <c r="E261" s="142">
        <v>4</v>
      </c>
      <c r="F261" s="142">
        <v>22</v>
      </c>
      <c r="G261" s="142">
        <v>14</v>
      </c>
      <c r="H261" s="142">
        <v>7</v>
      </c>
      <c r="I261" s="142">
        <v>2</v>
      </c>
      <c r="J261" s="142">
        <v>1</v>
      </c>
      <c r="K261" s="142">
        <v>1</v>
      </c>
      <c r="L261" s="142">
        <v>3</v>
      </c>
      <c r="M261" s="142">
        <v>1</v>
      </c>
      <c r="N261" s="142">
        <v>2</v>
      </c>
      <c r="O261" s="142">
        <v>5</v>
      </c>
      <c r="P261" s="142">
        <v>1</v>
      </c>
      <c r="Q261" s="142">
        <v>1</v>
      </c>
      <c r="R261" s="142">
        <v>1</v>
      </c>
      <c r="S261" s="142">
        <v>3</v>
      </c>
    </row>
    <row r="262" spans="1:19" x14ac:dyDescent="0.2">
      <c r="A262" s="135" t="s">
        <v>531</v>
      </c>
      <c r="B262" s="142">
        <v>218</v>
      </c>
      <c r="C262" s="142">
        <v>269</v>
      </c>
      <c r="D262" s="142">
        <v>98</v>
      </c>
      <c r="E262" s="142">
        <v>137</v>
      </c>
      <c r="F262" s="142">
        <v>119</v>
      </c>
      <c r="G262" s="142">
        <v>172</v>
      </c>
      <c r="H262" s="142">
        <v>79</v>
      </c>
      <c r="I262" s="142">
        <v>75</v>
      </c>
      <c r="J262" s="142">
        <v>54</v>
      </c>
      <c r="K262" s="142">
        <v>86</v>
      </c>
      <c r="L262" s="142">
        <v>106</v>
      </c>
      <c r="M262" s="142">
        <v>67</v>
      </c>
      <c r="N262" s="142">
        <v>43</v>
      </c>
      <c r="O262" s="142">
        <v>49</v>
      </c>
      <c r="P262" s="142">
        <v>38</v>
      </c>
      <c r="Q262" s="142">
        <v>31</v>
      </c>
      <c r="R262" s="142">
        <v>41</v>
      </c>
      <c r="S262" s="142">
        <v>157</v>
      </c>
    </row>
    <row r="263" spans="1:19" x14ac:dyDescent="0.2">
      <c r="A263" s="138" t="s">
        <v>522</v>
      </c>
      <c r="B263" s="137">
        <v>234</v>
      </c>
      <c r="C263" s="137">
        <v>289</v>
      </c>
      <c r="D263" s="137">
        <v>101</v>
      </c>
      <c r="E263" s="137">
        <v>141</v>
      </c>
      <c r="F263" s="137">
        <v>141</v>
      </c>
      <c r="G263" s="137">
        <v>186</v>
      </c>
      <c r="H263" s="137">
        <v>86</v>
      </c>
      <c r="I263" s="137">
        <v>77</v>
      </c>
      <c r="J263" s="137">
        <v>55</v>
      </c>
      <c r="K263" s="137">
        <v>87</v>
      </c>
      <c r="L263" s="137">
        <v>109</v>
      </c>
      <c r="M263" s="137">
        <v>68</v>
      </c>
      <c r="N263" s="137">
        <v>45</v>
      </c>
      <c r="O263" s="137">
        <v>54</v>
      </c>
      <c r="P263" s="137">
        <v>39</v>
      </c>
      <c r="Q263" s="137">
        <v>32</v>
      </c>
      <c r="R263" s="137">
        <v>42</v>
      </c>
      <c r="S263" s="137">
        <v>160</v>
      </c>
    </row>
    <row r="264" spans="1:19" x14ac:dyDescent="0.2">
      <c r="A264" s="139" t="s">
        <v>523</v>
      </c>
    </row>
    <row r="265" spans="1:19" x14ac:dyDescent="0.2">
      <c r="A265" s="139" t="s">
        <v>554</v>
      </c>
    </row>
    <row r="267" spans="1:19" x14ac:dyDescent="0.2">
      <c r="A267" s="131" t="s">
        <v>555</v>
      </c>
    </row>
    <row r="268" spans="1:19" x14ac:dyDescent="0.2">
      <c r="A268" s="132" t="s">
        <v>556</v>
      </c>
    </row>
    <row r="269" spans="1:19" x14ac:dyDescent="0.2">
      <c r="A269" s="133" t="s">
        <v>352</v>
      </c>
    </row>
    <row r="270" spans="1:19" ht="185.1" customHeight="1" x14ac:dyDescent="0.2">
      <c r="A270" s="140" t="s">
        <v>557</v>
      </c>
      <c r="B270" s="134" t="s">
        <v>472</v>
      </c>
      <c r="C270" s="134" t="s">
        <v>473</v>
      </c>
      <c r="D270" s="134" t="s">
        <v>474</v>
      </c>
      <c r="E270" s="134" t="s">
        <v>475</v>
      </c>
      <c r="F270" s="134" t="s">
        <v>476</v>
      </c>
      <c r="G270" s="134" t="s">
        <v>477</v>
      </c>
      <c r="H270" s="134" t="s">
        <v>478</v>
      </c>
      <c r="I270" s="134" t="s">
        <v>479</v>
      </c>
      <c r="J270" s="134" t="s">
        <v>480</v>
      </c>
      <c r="K270" s="134" t="s">
        <v>481</v>
      </c>
      <c r="L270" s="134" t="s">
        <v>482</v>
      </c>
      <c r="M270" s="134" t="s">
        <v>483</v>
      </c>
      <c r="N270" s="134" t="s">
        <v>484</v>
      </c>
      <c r="O270" s="134" t="s">
        <v>485</v>
      </c>
      <c r="P270" s="134" t="s">
        <v>486</v>
      </c>
      <c r="Q270" s="134" t="s">
        <v>487</v>
      </c>
      <c r="R270" s="134" t="s">
        <v>488</v>
      </c>
      <c r="S270" s="134" t="s">
        <v>489</v>
      </c>
    </row>
    <row r="271" spans="1:19" x14ac:dyDescent="0.2">
      <c r="A271" s="135" t="s">
        <v>530</v>
      </c>
      <c r="B271" s="136">
        <v>15</v>
      </c>
      <c r="C271" s="136">
        <v>19</v>
      </c>
      <c r="D271" s="136">
        <v>2</v>
      </c>
      <c r="E271" s="136">
        <v>3</v>
      </c>
      <c r="F271" s="136">
        <v>22</v>
      </c>
      <c r="G271" s="136">
        <v>12</v>
      </c>
      <c r="H271" s="136">
        <v>5</v>
      </c>
      <c r="I271" s="136">
        <v>2</v>
      </c>
      <c r="J271" s="136">
        <v>1</v>
      </c>
      <c r="K271" s="136">
        <v>0</v>
      </c>
      <c r="L271" s="136">
        <v>2</v>
      </c>
      <c r="M271" s="136">
        <v>1</v>
      </c>
      <c r="N271" s="136">
        <v>2</v>
      </c>
      <c r="O271" s="136">
        <v>5</v>
      </c>
      <c r="P271" s="136">
        <v>1</v>
      </c>
      <c r="Q271" s="136">
        <v>1</v>
      </c>
      <c r="R271" s="136">
        <v>0</v>
      </c>
      <c r="S271" s="136">
        <v>3</v>
      </c>
    </row>
    <row r="272" spans="1:19" x14ac:dyDescent="0.2">
      <c r="A272" s="135" t="s">
        <v>531</v>
      </c>
      <c r="B272" s="136">
        <v>1</v>
      </c>
      <c r="C272" s="136">
        <v>1</v>
      </c>
      <c r="D272" s="136">
        <v>1</v>
      </c>
      <c r="E272" s="136">
        <v>1</v>
      </c>
      <c r="F272" s="136">
        <v>0</v>
      </c>
      <c r="G272" s="136">
        <v>2</v>
      </c>
      <c r="H272" s="136">
        <v>2</v>
      </c>
      <c r="I272" s="136">
        <v>0</v>
      </c>
      <c r="J272" s="136">
        <v>0</v>
      </c>
      <c r="K272" s="136">
        <v>1</v>
      </c>
      <c r="L272" s="136">
        <v>1</v>
      </c>
      <c r="M272" s="136">
        <v>0</v>
      </c>
      <c r="N272" s="136">
        <v>0</v>
      </c>
      <c r="O272" s="136">
        <v>0</v>
      </c>
      <c r="P272" s="136">
        <v>0</v>
      </c>
      <c r="Q272" s="136">
        <v>0</v>
      </c>
      <c r="R272" s="136">
        <v>1</v>
      </c>
      <c r="S272" s="136">
        <v>0</v>
      </c>
    </row>
    <row r="273" spans="1:19" x14ac:dyDescent="0.2">
      <c r="A273" s="138" t="s">
        <v>522</v>
      </c>
      <c r="B273" s="137">
        <v>16</v>
      </c>
      <c r="C273" s="137">
        <v>20</v>
      </c>
      <c r="D273" s="137">
        <v>3</v>
      </c>
      <c r="E273" s="137">
        <v>4</v>
      </c>
      <c r="F273" s="137">
        <v>22</v>
      </c>
      <c r="G273" s="137">
        <v>14</v>
      </c>
      <c r="H273" s="137">
        <v>7</v>
      </c>
      <c r="I273" s="137">
        <v>2</v>
      </c>
      <c r="J273" s="137">
        <v>1</v>
      </c>
      <c r="K273" s="137">
        <v>1</v>
      </c>
      <c r="L273" s="137">
        <v>3</v>
      </c>
      <c r="M273" s="137">
        <v>1</v>
      </c>
      <c r="N273" s="137">
        <v>2</v>
      </c>
      <c r="O273" s="137">
        <v>5</v>
      </c>
      <c r="P273" s="137">
        <v>1</v>
      </c>
      <c r="Q273" s="137">
        <v>1</v>
      </c>
      <c r="R273" s="137">
        <v>1</v>
      </c>
      <c r="S273" s="137">
        <v>3</v>
      </c>
    </row>
    <row r="274" spans="1:19" x14ac:dyDescent="0.2">
      <c r="A274" s="139" t="s">
        <v>558</v>
      </c>
    </row>
    <row r="275" spans="1:19" x14ac:dyDescent="0.2">
      <c r="A275" s="139" t="s">
        <v>559</v>
      </c>
    </row>
    <row r="277" spans="1:19" x14ac:dyDescent="0.2">
      <c r="A277" s="131" t="s">
        <v>560</v>
      </c>
    </row>
    <row r="278" spans="1:19" x14ac:dyDescent="0.2">
      <c r="A278" s="132" t="s">
        <v>561</v>
      </c>
    </row>
    <row r="279" spans="1:19" x14ac:dyDescent="0.2">
      <c r="A279" s="133" t="s">
        <v>352</v>
      </c>
    </row>
    <row r="280" spans="1:19" ht="185.1" customHeight="1" x14ac:dyDescent="0.2">
      <c r="A280" s="140" t="s">
        <v>562</v>
      </c>
      <c r="B280" s="134" t="s">
        <v>472</v>
      </c>
      <c r="C280" s="134" t="s">
        <v>473</v>
      </c>
      <c r="D280" s="134" t="s">
        <v>474</v>
      </c>
      <c r="E280" s="134" t="s">
        <v>475</v>
      </c>
      <c r="F280" s="134" t="s">
        <v>476</v>
      </c>
      <c r="G280" s="134" t="s">
        <v>477</v>
      </c>
      <c r="H280" s="134" t="s">
        <v>478</v>
      </c>
      <c r="I280" s="134" t="s">
        <v>479</v>
      </c>
      <c r="J280" s="134" t="s">
        <v>480</v>
      </c>
      <c r="K280" s="134" t="s">
        <v>481</v>
      </c>
      <c r="L280" s="134" t="s">
        <v>482</v>
      </c>
      <c r="M280" s="134" t="s">
        <v>483</v>
      </c>
      <c r="N280" s="134" t="s">
        <v>484</v>
      </c>
      <c r="O280" s="134" t="s">
        <v>485</v>
      </c>
      <c r="P280" s="134" t="s">
        <v>486</v>
      </c>
      <c r="Q280" s="134" t="s">
        <v>487</v>
      </c>
      <c r="R280" s="134" t="s">
        <v>488</v>
      </c>
      <c r="S280" s="134" t="s">
        <v>489</v>
      </c>
    </row>
    <row r="281" spans="1:19" x14ac:dyDescent="0.2">
      <c r="A281" s="135" t="s">
        <v>530</v>
      </c>
      <c r="B281" s="136">
        <v>213</v>
      </c>
      <c r="C281" s="136">
        <v>262</v>
      </c>
      <c r="D281" s="136">
        <v>95</v>
      </c>
      <c r="E281" s="136">
        <v>114</v>
      </c>
      <c r="F281" s="136">
        <v>130</v>
      </c>
      <c r="G281" s="136">
        <v>182</v>
      </c>
      <c r="H281" s="136">
        <v>73</v>
      </c>
      <c r="I281" s="136">
        <v>72</v>
      </c>
      <c r="J281" s="136">
        <v>53</v>
      </c>
      <c r="K281" s="136">
        <v>83</v>
      </c>
      <c r="L281" s="136">
        <v>103</v>
      </c>
      <c r="M281" s="136">
        <v>66</v>
      </c>
      <c r="N281" s="136">
        <v>44</v>
      </c>
      <c r="O281" s="136">
        <v>51</v>
      </c>
      <c r="P281" s="136">
        <v>39</v>
      </c>
      <c r="Q281" s="136">
        <v>29</v>
      </c>
      <c r="R281" s="136">
        <v>40</v>
      </c>
      <c r="S281" s="136">
        <v>160</v>
      </c>
    </row>
    <row r="282" spans="1:19" x14ac:dyDescent="0.2">
      <c r="A282" s="135" t="s">
        <v>531</v>
      </c>
      <c r="B282" s="136">
        <v>21</v>
      </c>
      <c r="C282" s="136">
        <v>27</v>
      </c>
      <c r="D282" s="136">
        <v>6</v>
      </c>
      <c r="E282" s="136">
        <v>27</v>
      </c>
      <c r="F282" s="136">
        <v>11</v>
      </c>
      <c r="G282" s="136">
        <v>4</v>
      </c>
      <c r="H282" s="136">
        <v>13</v>
      </c>
      <c r="I282" s="136">
        <v>5</v>
      </c>
      <c r="J282" s="136">
        <v>2</v>
      </c>
      <c r="K282" s="136">
        <v>4</v>
      </c>
      <c r="L282" s="136">
        <v>6</v>
      </c>
      <c r="M282" s="136">
        <v>2</v>
      </c>
      <c r="N282" s="136">
        <v>1</v>
      </c>
      <c r="O282" s="136">
        <v>3</v>
      </c>
      <c r="P282" s="136">
        <v>0</v>
      </c>
      <c r="Q282" s="136">
        <v>3</v>
      </c>
      <c r="R282" s="136">
        <v>2</v>
      </c>
      <c r="S282" s="136">
        <v>0</v>
      </c>
    </row>
    <row r="283" spans="1:19" x14ac:dyDescent="0.2">
      <c r="A283" s="138" t="s">
        <v>522</v>
      </c>
      <c r="B283" s="137">
        <v>234</v>
      </c>
      <c r="C283" s="137">
        <v>289</v>
      </c>
      <c r="D283" s="137">
        <v>101</v>
      </c>
      <c r="E283" s="137">
        <v>141</v>
      </c>
      <c r="F283" s="137">
        <v>141</v>
      </c>
      <c r="G283" s="137">
        <v>186</v>
      </c>
      <c r="H283" s="137">
        <v>86</v>
      </c>
      <c r="I283" s="137">
        <v>77</v>
      </c>
      <c r="J283" s="137">
        <v>55</v>
      </c>
      <c r="K283" s="137">
        <v>87</v>
      </c>
      <c r="L283" s="137">
        <v>109</v>
      </c>
      <c r="M283" s="137">
        <v>68</v>
      </c>
      <c r="N283" s="137">
        <v>45</v>
      </c>
      <c r="O283" s="137">
        <v>54</v>
      </c>
      <c r="P283" s="137">
        <v>39</v>
      </c>
      <c r="Q283" s="137">
        <v>32</v>
      </c>
      <c r="R283" s="137">
        <v>42</v>
      </c>
      <c r="S283" s="137">
        <v>160</v>
      </c>
    </row>
    <row r="284" spans="1:19" x14ac:dyDescent="0.2">
      <c r="A284" s="139" t="s">
        <v>523</v>
      </c>
    </row>
    <row r="285" spans="1:19" x14ac:dyDescent="0.2">
      <c r="A285" s="139" t="s">
        <v>563</v>
      </c>
    </row>
    <row r="287" spans="1:19" x14ac:dyDescent="0.2">
      <c r="A287" s="131" t="s">
        <v>564</v>
      </c>
    </row>
    <row r="288" spans="1:19" x14ac:dyDescent="0.2">
      <c r="A288" s="132" t="s">
        <v>565</v>
      </c>
    </row>
    <row r="289" spans="1:19" x14ac:dyDescent="0.2">
      <c r="A289" s="133" t="s">
        <v>352</v>
      </c>
    </row>
    <row r="290" spans="1:19" ht="185.1" customHeight="1" x14ac:dyDescent="0.2">
      <c r="A290" s="140" t="s">
        <v>566</v>
      </c>
      <c r="B290" s="134" t="s">
        <v>472</v>
      </c>
      <c r="C290" s="134" t="s">
        <v>473</v>
      </c>
      <c r="D290" s="134" t="s">
        <v>474</v>
      </c>
      <c r="E290" s="134" t="s">
        <v>475</v>
      </c>
      <c r="F290" s="134" t="s">
        <v>476</v>
      </c>
      <c r="G290" s="134" t="s">
        <v>477</v>
      </c>
      <c r="H290" s="134" t="s">
        <v>478</v>
      </c>
      <c r="I290" s="134" t="s">
        <v>479</v>
      </c>
      <c r="J290" s="134" t="s">
        <v>480</v>
      </c>
      <c r="K290" s="134" t="s">
        <v>481</v>
      </c>
      <c r="L290" s="134" t="s">
        <v>482</v>
      </c>
      <c r="M290" s="134" t="s">
        <v>483</v>
      </c>
      <c r="N290" s="134" t="s">
        <v>484</v>
      </c>
      <c r="O290" s="134" t="s">
        <v>485</v>
      </c>
      <c r="P290" s="134" t="s">
        <v>486</v>
      </c>
      <c r="Q290" s="134" t="s">
        <v>487</v>
      </c>
      <c r="R290" s="134" t="s">
        <v>488</v>
      </c>
      <c r="S290" s="134" t="s">
        <v>489</v>
      </c>
    </row>
    <row r="291" spans="1:19" x14ac:dyDescent="0.2">
      <c r="A291" s="135" t="s">
        <v>530</v>
      </c>
      <c r="B291" s="136">
        <v>217</v>
      </c>
      <c r="C291" s="136">
        <v>265</v>
      </c>
      <c r="D291" s="136">
        <v>96</v>
      </c>
      <c r="E291" s="136">
        <v>120</v>
      </c>
      <c r="F291" s="136">
        <v>131</v>
      </c>
      <c r="G291" s="136">
        <v>183</v>
      </c>
      <c r="H291" s="136">
        <v>77</v>
      </c>
      <c r="I291" s="136">
        <v>73</v>
      </c>
      <c r="J291" s="136">
        <v>53</v>
      </c>
      <c r="K291" s="136">
        <v>82</v>
      </c>
      <c r="L291" s="136">
        <v>105</v>
      </c>
      <c r="M291" s="136">
        <v>65</v>
      </c>
      <c r="N291" s="136">
        <v>44</v>
      </c>
      <c r="O291" s="136">
        <v>46</v>
      </c>
      <c r="P291" s="136">
        <v>39</v>
      </c>
      <c r="Q291" s="136">
        <v>30</v>
      </c>
      <c r="R291" s="136">
        <v>40</v>
      </c>
      <c r="S291" s="136">
        <v>160</v>
      </c>
    </row>
    <row r="292" spans="1:19" x14ac:dyDescent="0.2">
      <c r="A292" s="135" t="s">
        <v>531</v>
      </c>
      <c r="B292" s="136">
        <v>17</v>
      </c>
      <c r="C292" s="136">
        <v>24</v>
      </c>
      <c r="D292" s="136">
        <v>5</v>
      </c>
      <c r="E292" s="136">
        <v>21</v>
      </c>
      <c r="F292" s="136">
        <v>10</v>
      </c>
      <c r="G292" s="136">
        <v>3</v>
      </c>
      <c r="H292" s="136">
        <v>9</v>
      </c>
      <c r="I292" s="136">
        <v>4</v>
      </c>
      <c r="J292" s="136">
        <v>2</v>
      </c>
      <c r="K292" s="136">
        <v>5</v>
      </c>
      <c r="L292" s="136">
        <v>4</v>
      </c>
      <c r="M292" s="136">
        <v>3</v>
      </c>
      <c r="N292" s="136">
        <v>1</v>
      </c>
      <c r="O292" s="136">
        <v>8</v>
      </c>
      <c r="P292" s="136">
        <v>0</v>
      </c>
      <c r="Q292" s="136">
        <v>2</v>
      </c>
      <c r="R292" s="136">
        <v>2</v>
      </c>
      <c r="S292" s="136">
        <v>0</v>
      </c>
    </row>
    <row r="293" spans="1:19" x14ac:dyDescent="0.2">
      <c r="A293" s="138" t="s">
        <v>522</v>
      </c>
      <c r="B293" s="137">
        <v>234</v>
      </c>
      <c r="C293" s="137">
        <v>289</v>
      </c>
      <c r="D293" s="137">
        <v>101</v>
      </c>
      <c r="E293" s="137">
        <v>141</v>
      </c>
      <c r="F293" s="137">
        <v>141</v>
      </c>
      <c r="G293" s="137">
        <v>186</v>
      </c>
      <c r="H293" s="137">
        <v>86</v>
      </c>
      <c r="I293" s="137">
        <v>77</v>
      </c>
      <c r="J293" s="137">
        <v>55</v>
      </c>
      <c r="K293" s="137">
        <v>87</v>
      </c>
      <c r="L293" s="137">
        <v>109</v>
      </c>
      <c r="M293" s="137">
        <v>68</v>
      </c>
      <c r="N293" s="137">
        <v>45</v>
      </c>
      <c r="O293" s="137">
        <v>54</v>
      </c>
      <c r="P293" s="137">
        <v>39</v>
      </c>
      <c r="Q293" s="137">
        <v>32</v>
      </c>
      <c r="R293" s="137">
        <v>42</v>
      </c>
      <c r="S293" s="137">
        <v>160</v>
      </c>
    </row>
    <row r="294" spans="1:19" x14ac:dyDescent="0.2">
      <c r="A294" s="139" t="s">
        <v>523</v>
      </c>
    </row>
    <row r="295" spans="1:19" x14ac:dyDescent="0.2">
      <c r="A295" s="139" t="s">
        <v>567</v>
      </c>
    </row>
    <row r="297" spans="1:19" x14ac:dyDescent="0.2">
      <c r="A297" s="131" t="s">
        <v>568</v>
      </c>
    </row>
    <row r="298" spans="1:19" x14ac:dyDescent="0.2">
      <c r="A298" s="132" t="s">
        <v>569</v>
      </c>
    </row>
    <row r="299" spans="1:19" x14ac:dyDescent="0.2">
      <c r="A299" s="133" t="s">
        <v>352</v>
      </c>
    </row>
    <row r="300" spans="1:19" ht="185.1" customHeight="1" x14ac:dyDescent="0.2">
      <c r="A300" s="140" t="s">
        <v>570</v>
      </c>
      <c r="B300" s="134" t="s">
        <v>472</v>
      </c>
      <c r="C300" s="134" t="s">
        <v>473</v>
      </c>
      <c r="D300" s="134" t="s">
        <v>474</v>
      </c>
      <c r="E300" s="134" t="s">
        <v>475</v>
      </c>
      <c r="F300" s="134" t="s">
        <v>476</v>
      </c>
      <c r="G300" s="134" t="s">
        <v>477</v>
      </c>
      <c r="H300" s="134" t="s">
        <v>478</v>
      </c>
      <c r="I300" s="134" t="s">
        <v>479</v>
      </c>
      <c r="J300" s="134" t="s">
        <v>480</v>
      </c>
      <c r="K300" s="134" t="s">
        <v>481</v>
      </c>
      <c r="L300" s="134" t="s">
        <v>482</v>
      </c>
      <c r="M300" s="134" t="s">
        <v>483</v>
      </c>
      <c r="N300" s="134" t="s">
        <v>484</v>
      </c>
      <c r="O300" s="134" t="s">
        <v>485</v>
      </c>
      <c r="P300" s="134" t="s">
        <v>486</v>
      </c>
      <c r="Q300" s="134" t="s">
        <v>487</v>
      </c>
      <c r="R300" s="134" t="s">
        <v>488</v>
      </c>
      <c r="S300" s="134" t="s">
        <v>489</v>
      </c>
    </row>
    <row r="301" spans="1:19" x14ac:dyDescent="0.2">
      <c r="A301" s="135" t="s">
        <v>530</v>
      </c>
      <c r="B301" s="136">
        <v>177</v>
      </c>
      <c r="C301" s="136">
        <v>218</v>
      </c>
      <c r="D301" s="136">
        <v>84</v>
      </c>
      <c r="E301" s="136">
        <v>90</v>
      </c>
      <c r="F301" s="136">
        <v>124</v>
      </c>
      <c r="G301" s="136">
        <v>180</v>
      </c>
      <c r="H301" s="136">
        <v>63</v>
      </c>
      <c r="I301" s="136">
        <v>59</v>
      </c>
      <c r="J301" s="136">
        <v>37</v>
      </c>
      <c r="K301" s="136">
        <v>61</v>
      </c>
      <c r="L301" s="136">
        <v>78</v>
      </c>
      <c r="M301" s="136">
        <v>56</v>
      </c>
      <c r="N301" s="136">
        <v>35</v>
      </c>
      <c r="O301" s="136">
        <v>38</v>
      </c>
      <c r="P301" s="136">
        <v>23</v>
      </c>
      <c r="Q301" s="136">
        <v>25</v>
      </c>
      <c r="R301" s="136">
        <v>33</v>
      </c>
      <c r="S301" s="136">
        <v>157</v>
      </c>
    </row>
    <row r="302" spans="1:19" x14ac:dyDescent="0.2">
      <c r="A302" s="135" t="s">
        <v>531</v>
      </c>
      <c r="B302" s="136">
        <v>57</v>
      </c>
      <c r="C302" s="136">
        <v>71</v>
      </c>
      <c r="D302" s="136">
        <v>17</v>
      </c>
      <c r="E302" s="136">
        <v>51</v>
      </c>
      <c r="F302" s="136">
        <v>17</v>
      </c>
      <c r="G302" s="136">
        <v>6</v>
      </c>
      <c r="H302" s="136">
        <v>23</v>
      </c>
      <c r="I302" s="136">
        <v>18</v>
      </c>
      <c r="J302" s="136">
        <v>18</v>
      </c>
      <c r="K302" s="136">
        <v>26</v>
      </c>
      <c r="L302" s="136">
        <v>31</v>
      </c>
      <c r="M302" s="136">
        <v>12</v>
      </c>
      <c r="N302" s="136">
        <v>10</v>
      </c>
      <c r="O302" s="136">
        <v>16</v>
      </c>
      <c r="P302" s="136">
        <v>16</v>
      </c>
      <c r="Q302" s="136">
        <v>7</v>
      </c>
      <c r="R302" s="136">
        <v>9</v>
      </c>
      <c r="S302" s="136">
        <v>3</v>
      </c>
    </row>
    <row r="303" spans="1:19" x14ac:dyDescent="0.2">
      <c r="A303" s="138" t="s">
        <v>522</v>
      </c>
      <c r="B303" s="137">
        <v>234</v>
      </c>
      <c r="C303" s="137">
        <v>289</v>
      </c>
      <c r="D303" s="137">
        <v>101</v>
      </c>
      <c r="E303" s="137">
        <v>141</v>
      </c>
      <c r="F303" s="137">
        <v>141</v>
      </c>
      <c r="G303" s="137">
        <v>186</v>
      </c>
      <c r="H303" s="137">
        <v>86</v>
      </c>
      <c r="I303" s="137">
        <v>77</v>
      </c>
      <c r="J303" s="137">
        <v>55</v>
      </c>
      <c r="K303" s="137">
        <v>87</v>
      </c>
      <c r="L303" s="137">
        <v>109</v>
      </c>
      <c r="M303" s="137">
        <v>68</v>
      </c>
      <c r="N303" s="137">
        <v>45</v>
      </c>
      <c r="O303" s="137">
        <v>54</v>
      </c>
      <c r="P303" s="137">
        <v>39</v>
      </c>
      <c r="Q303" s="137">
        <v>32</v>
      </c>
      <c r="R303" s="137">
        <v>42</v>
      </c>
      <c r="S303" s="137">
        <v>160</v>
      </c>
    </row>
    <row r="304" spans="1:19" x14ac:dyDescent="0.2">
      <c r="A304" s="139" t="s">
        <v>523</v>
      </c>
    </row>
    <row r="305" spans="1:19" x14ac:dyDescent="0.2">
      <c r="A305" s="139" t="s">
        <v>571</v>
      </c>
    </row>
    <row r="307" spans="1:19" x14ac:dyDescent="0.2">
      <c r="A307" s="131" t="s">
        <v>572</v>
      </c>
    </row>
    <row r="308" spans="1:19" x14ac:dyDescent="0.2">
      <c r="A308" s="132" t="s">
        <v>573</v>
      </c>
    </row>
    <row r="309" spans="1:19" x14ac:dyDescent="0.2">
      <c r="A309" s="133" t="s">
        <v>352</v>
      </c>
    </row>
    <row r="310" spans="1:19" ht="185.1" customHeight="1" x14ac:dyDescent="0.2">
      <c r="A310" s="140" t="s">
        <v>574</v>
      </c>
      <c r="B310" s="134" t="s">
        <v>472</v>
      </c>
      <c r="C310" s="134" t="s">
        <v>473</v>
      </c>
      <c r="D310" s="134" t="s">
        <v>474</v>
      </c>
      <c r="E310" s="134" t="s">
        <v>475</v>
      </c>
      <c r="F310" s="134" t="s">
        <v>476</v>
      </c>
      <c r="G310" s="134" t="s">
        <v>477</v>
      </c>
      <c r="H310" s="134" t="s">
        <v>478</v>
      </c>
      <c r="I310" s="134" t="s">
        <v>479</v>
      </c>
      <c r="J310" s="134" t="s">
        <v>480</v>
      </c>
      <c r="K310" s="134" t="s">
        <v>481</v>
      </c>
      <c r="L310" s="134" t="s">
        <v>482</v>
      </c>
      <c r="M310" s="134" t="s">
        <v>483</v>
      </c>
      <c r="N310" s="134" t="s">
        <v>484</v>
      </c>
      <c r="O310" s="134" t="s">
        <v>485</v>
      </c>
      <c r="P310" s="134" t="s">
        <v>486</v>
      </c>
      <c r="Q310" s="134" t="s">
        <v>487</v>
      </c>
      <c r="R310" s="134" t="s">
        <v>488</v>
      </c>
      <c r="S310" s="134" t="s">
        <v>489</v>
      </c>
    </row>
    <row r="311" spans="1:19" x14ac:dyDescent="0.2">
      <c r="A311" s="135" t="s">
        <v>530</v>
      </c>
      <c r="B311" s="136">
        <v>168</v>
      </c>
      <c r="C311" s="136">
        <v>212</v>
      </c>
      <c r="D311" s="136">
        <v>82</v>
      </c>
      <c r="E311" s="136">
        <v>81</v>
      </c>
      <c r="F311" s="136">
        <v>121</v>
      </c>
      <c r="G311" s="136">
        <v>180</v>
      </c>
      <c r="H311" s="136">
        <v>59</v>
      </c>
      <c r="I311" s="136">
        <v>58</v>
      </c>
      <c r="J311" s="136">
        <v>37</v>
      </c>
      <c r="K311" s="136">
        <v>59</v>
      </c>
      <c r="L311" s="136">
        <v>75</v>
      </c>
      <c r="M311" s="136">
        <v>55</v>
      </c>
      <c r="N311" s="136">
        <v>35</v>
      </c>
      <c r="O311" s="136">
        <v>36</v>
      </c>
      <c r="P311" s="136">
        <v>21</v>
      </c>
      <c r="Q311" s="136">
        <v>22</v>
      </c>
      <c r="R311" s="136">
        <v>32</v>
      </c>
      <c r="S311" s="136">
        <v>157</v>
      </c>
    </row>
    <row r="312" spans="1:19" x14ac:dyDescent="0.2">
      <c r="A312" s="135" t="s">
        <v>531</v>
      </c>
      <c r="B312" s="136">
        <v>9</v>
      </c>
      <c r="C312" s="136">
        <v>6</v>
      </c>
      <c r="D312" s="136">
        <v>2</v>
      </c>
      <c r="E312" s="136">
        <v>9</v>
      </c>
      <c r="F312" s="136">
        <v>3</v>
      </c>
      <c r="G312" s="136">
        <v>0</v>
      </c>
      <c r="H312" s="136">
        <v>4</v>
      </c>
      <c r="I312" s="136">
        <v>1</v>
      </c>
      <c r="J312" s="136">
        <v>0</v>
      </c>
      <c r="K312" s="136">
        <v>2</v>
      </c>
      <c r="L312" s="136">
        <v>3</v>
      </c>
      <c r="M312" s="136">
        <v>1</v>
      </c>
      <c r="N312" s="136">
        <v>0</v>
      </c>
      <c r="O312" s="136">
        <v>2</v>
      </c>
      <c r="P312" s="136">
        <v>2</v>
      </c>
      <c r="Q312" s="136">
        <v>3</v>
      </c>
      <c r="R312" s="136">
        <v>1</v>
      </c>
      <c r="S312" s="136">
        <v>0</v>
      </c>
    </row>
    <row r="313" spans="1:19" x14ac:dyDescent="0.2">
      <c r="A313" s="138" t="s">
        <v>522</v>
      </c>
      <c r="B313" s="137">
        <v>177</v>
      </c>
      <c r="C313" s="137">
        <v>218</v>
      </c>
      <c r="D313" s="137">
        <v>84</v>
      </c>
      <c r="E313" s="137">
        <v>90</v>
      </c>
      <c r="F313" s="137">
        <v>124</v>
      </c>
      <c r="G313" s="137">
        <v>180</v>
      </c>
      <c r="H313" s="137">
        <v>63</v>
      </c>
      <c r="I313" s="137">
        <v>59</v>
      </c>
      <c r="J313" s="137">
        <v>37</v>
      </c>
      <c r="K313" s="137">
        <v>61</v>
      </c>
      <c r="L313" s="137">
        <v>78</v>
      </c>
      <c r="M313" s="137">
        <v>56</v>
      </c>
      <c r="N313" s="137">
        <v>35</v>
      </c>
      <c r="O313" s="137">
        <v>38</v>
      </c>
      <c r="P313" s="137">
        <v>23</v>
      </c>
      <c r="Q313" s="137">
        <v>25</v>
      </c>
      <c r="R313" s="137">
        <v>33</v>
      </c>
      <c r="S313" s="137">
        <v>157</v>
      </c>
    </row>
    <row r="314" spans="1:19" x14ac:dyDescent="0.2">
      <c r="A314" s="139" t="s">
        <v>575</v>
      </c>
    </row>
    <row r="315" spans="1:19" x14ac:dyDescent="0.2">
      <c r="A315" s="139" t="s">
        <v>576</v>
      </c>
    </row>
    <row r="317" spans="1:19" x14ac:dyDescent="0.2">
      <c r="A317" s="131" t="s">
        <v>577</v>
      </c>
    </row>
    <row r="318" spans="1:19" x14ac:dyDescent="0.2">
      <c r="A318" s="132" t="s">
        <v>578</v>
      </c>
    </row>
    <row r="319" spans="1:19" x14ac:dyDescent="0.2">
      <c r="A319" s="133" t="s">
        <v>352</v>
      </c>
    </row>
    <row r="320" spans="1:19" ht="185.1" customHeight="1" x14ac:dyDescent="0.2">
      <c r="A320" s="140" t="s">
        <v>579</v>
      </c>
      <c r="B320" s="134" t="s">
        <v>472</v>
      </c>
      <c r="C320" s="134" t="s">
        <v>473</v>
      </c>
      <c r="D320" s="134" t="s">
        <v>474</v>
      </c>
      <c r="E320" s="134" t="s">
        <v>475</v>
      </c>
      <c r="F320" s="134" t="s">
        <v>476</v>
      </c>
      <c r="G320" s="134" t="s">
        <v>477</v>
      </c>
      <c r="H320" s="134" t="s">
        <v>478</v>
      </c>
      <c r="I320" s="134" t="s">
        <v>479</v>
      </c>
      <c r="J320" s="134" t="s">
        <v>480</v>
      </c>
      <c r="K320" s="134" t="s">
        <v>481</v>
      </c>
      <c r="L320" s="134" t="s">
        <v>482</v>
      </c>
      <c r="M320" s="134" t="s">
        <v>483</v>
      </c>
      <c r="N320" s="134" t="s">
        <v>484</v>
      </c>
      <c r="O320" s="134" t="s">
        <v>485</v>
      </c>
      <c r="P320" s="134" t="s">
        <v>486</v>
      </c>
      <c r="Q320" s="134" t="s">
        <v>487</v>
      </c>
      <c r="R320" s="134" t="s">
        <v>488</v>
      </c>
      <c r="S320" s="134" t="s">
        <v>489</v>
      </c>
    </row>
    <row r="321" spans="1:19" x14ac:dyDescent="0.2">
      <c r="A321" s="135" t="s">
        <v>530</v>
      </c>
      <c r="B321" s="136">
        <v>219</v>
      </c>
      <c r="C321" s="136">
        <v>258</v>
      </c>
      <c r="D321" s="136">
        <v>101</v>
      </c>
      <c r="E321" s="136">
        <v>117</v>
      </c>
      <c r="F321" s="136">
        <v>132</v>
      </c>
      <c r="G321" s="136">
        <v>185</v>
      </c>
      <c r="H321" s="136">
        <v>73</v>
      </c>
      <c r="I321" s="136">
        <v>73</v>
      </c>
      <c r="J321" s="136">
        <v>53</v>
      </c>
      <c r="K321" s="136">
        <v>85</v>
      </c>
      <c r="L321" s="136">
        <v>102</v>
      </c>
      <c r="M321" s="136">
        <v>66</v>
      </c>
      <c r="N321" s="136">
        <v>41</v>
      </c>
      <c r="O321" s="136">
        <v>52</v>
      </c>
      <c r="P321" s="136">
        <v>39</v>
      </c>
      <c r="Q321" s="136">
        <v>30</v>
      </c>
      <c r="R321" s="136">
        <v>39</v>
      </c>
      <c r="S321" s="136">
        <v>160</v>
      </c>
    </row>
    <row r="322" spans="1:19" x14ac:dyDescent="0.2">
      <c r="A322" s="135" t="s">
        <v>531</v>
      </c>
      <c r="B322" s="136">
        <v>15</v>
      </c>
      <c r="C322" s="136">
        <v>31</v>
      </c>
      <c r="D322" s="136">
        <v>0</v>
      </c>
      <c r="E322" s="136">
        <v>24</v>
      </c>
      <c r="F322" s="136">
        <v>9</v>
      </c>
      <c r="G322" s="136">
        <v>1</v>
      </c>
      <c r="H322" s="136">
        <v>13</v>
      </c>
      <c r="I322" s="136">
        <v>4</v>
      </c>
      <c r="J322" s="136">
        <v>2</v>
      </c>
      <c r="K322" s="136">
        <v>2</v>
      </c>
      <c r="L322" s="136">
        <v>7</v>
      </c>
      <c r="M322" s="136">
        <v>2</v>
      </c>
      <c r="N322" s="136">
        <v>4</v>
      </c>
      <c r="O322" s="136">
        <v>2</v>
      </c>
      <c r="P322" s="136">
        <v>0</v>
      </c>
      <c r="Q322" s="136">
        <v>2</v>
      </c>
      <c r="R322" s="136">
        <v>3</v>
      </c>
      <c r="S322" s="136">
        <v>0</v>
      </c>
    </row>
    <row r="323" spans="1:19" x14ac:dyDescent="0.2">
      <c r="A323" s="138" t="s">
        <v>522</v>
      </c>
      <c r="B323" s="137">
        <v>234</v>
      </c>
      <c r="C323" s="137">
        <v>289</v>
      </c>
      <c r="D323" s="137">
        <v>101</v>
      </c>
      <c r="E323" s="137">
        <v>141</v>
      </c>
      <c r="F323" s="137">
        <v>141</v>
      </c>
      <c r="G323" s="137">
        <v>186</v>
      </c>
      <c r="H323" s="137">
        <v>86</v>
      </c>
      <c r="I323" s="137">
        <v>77</v>
      </c>
      <c r="J323" s="137">
        <v>55</v>
      </c>
      <c r="K323" s="137">
        <v>87</v>
      </c>
      <c r="L323" s="137">
        <v>109</v>
      </c>
      <c r="M323" s="137">
        <v>68</v>
      </c>
      <c r="N323" s="137">
        <v>45</v>
      </c>
      <c r="O323" s="137">
        <v>54</v>
      </c>
      <c r="P323" s="137">
        <v>39</v>
      </c>
      <c r="Q323" s="137">
        <v>32</v>
      </c>
      <c r="R323" s="137">
        <v>42</v>
      </c>
      <c r="S323" s="137">
        <v>160</v>
      </c>
    </row>
    <row r="324" spans="1:19" x14ac:dyDescent="0.2">
      <c r="A324" s="139" t="s">
        <v>523</v>
      </c>
    </row>
    <row r="325" spans="1:19" x14ac:dyDescent="0.2">
      <c r="A325" s="139" t="s">
        <v>580</v>
      </c>
    </row>
    <row r="327" spans="1:19" x14ac:dyDescent="0.2">
      <c r="A327" s="131" t="s">
        <v>581</v>
      </c>
    </row>
    <row r="328" spans="1:19" x14ac:dyDescent="0.2">
      <c r="A328" s="132" t="s">
        <v>582</v>
      </c>
    </row>
    <row r="329" spans="1:19" x14ac:dyDescent="0.2">
      <c r="A329" s="133" t="s">
        <v>352</v>
      </c>
    </row>
    <row r="330" spans="1:19" ht="185.1" customHeight="1" x14ac:dyDescent="0.2">
      <c r="A330" s="140" t="s">
        <v>583</v>
      </c>
      <c r="B330" s="134" t="s">
        <v>472</v>
      </c>
      <c r="C330" s="134" t="s">
        <v>473</v>
      </c>
      <c r="D330" s="134" t="s">
        <v>474</v>
      </c>
      <c r="E330" s="134" t="s">
        <v>475</v>
      </c>
      <c r="F330" s="134" t="s">
        <v>476</v>
      </c>
      <c r="G330" s="134" t="s">
        <v>477</v>
      </c>
      <c r="H330" s="134" t="s">
        <v>478</v>
      </c>
      <c r="I330" s="134" t="s">
        <v>479</v>
      </c>
      <c r="J330" s="134" t="s">
        <v>480</v>
      </c>
      <c r="K330" s="134" t="s">
        <v>481</v>
      </c>
      <c r="L330" s="134" t="s">
        <v>482</v>
      </c>
      <c r="M330" s="134" t="s">
        <v>483</v>
      </c>
      <c r="N330" s="134" t="s">
        <v>484</v>
      </c>
      <c r="O330" s="134" t="s">
        <v>485</v>
      </c>
      <c r="P330" s="134" t="s">
        <v>486</v>
      </c>
      <c r="Q330" s="134" t="s">
        <v>487</v>
      </c>
      <c r="R330" s="134" t="s">
        <v>488</v>
      </c>
      <c r="S330" s="134" t="s">
        <v>489</v>
      </c>
    </row>
    <row r="331" spans="1:19" x14ac:dyDescent="0.2">
      <c r="A331" s="135" t="s">
        <v>530</v>
      </c>
      <c r="B331" s="136">
        <v>213</v>
      </c>
      <c r="C331" s="136">
        <v>248</v>
      </c>
      <c r="D331" s="136">
        <v>97</v>
      </c>
      <c r="E331" s="136">
        <v>112</v>
      </c>
      <c r="F331" s="136">
        <v>135</v>
      </c>
      <c r="G331" s="136">
        <v>181</v>
      </c>
      <c r="H331" s="136">
        <v>72</v>
      </c>
      <c r="I331" s="136">
        <v>75</v>
      </c>
      <c r="J331" s="136">
        <v>53</v>
      </c>
      <c r="K331" s="136">
        <v>81</v>
      </c>
      <c r="L331" s="136">
        <v>104</v>
      </c>
      <c r="M331" s="136">
        <v>64</v>
      </c>
      <c r="N331" s="136">
        <v>44</v>
      </c>
      <c r="O331" s="136">
        <v>44</v>
      </c>
      <c r="P331" s="136">
        <v>36</v>
      </c>
      <c r="Q331" s="136">
        <v>30</v>
      </c>
      <c r="R331" s="136">
        <v>39</v>
      </c>
      <c r="S331" s="136">
        <v>160</v>
      </c>
    </row>
    <row r="332" spans="1:19" x14ac:dyDescent="0.2">
      <c r="A332" s="135" t="s">
        <v>531</v>
      </c>
      <c r="B332" s="136">
        <v>21</v>
      </c>
      <c r="C332" s="136">
        <v>41</v>
      </c>
      <c r="D332" s="136">
        <v>4</v>
      </c>
      <c r="E332" s="136">
        <v>29</v>
      </c>
      <c r="F332" s="136">
        <v>6</v>
      </c>
      <c r="G332" s="136">
        <v>5</v>
      </c>
      <c r="H332" s="136">
        <v>14</v>
      </c>
      <c r="I332" s="136">
        <v>2</v>
      </c>
      <c r="J332" s="136">
        <v>2</v>
      </c>
      <c r="K332" s="136">
        <v>6</v>
      </c>
      <c r="L332" s="136">
        <v>5</v>
      </c>
      <c r="M332" s="136">
        <v>4</v>
      </c>
      <c r="N332" s="136">
        <v>1</v>
      </c>
      <c r="O332" s="136">
        <v>10</v>
      </c>
      <c r="P332" s="136">
        <v>3</v>
      </c>
      <c r="Q332" s="136">
        <v>2</v>
      </c>
      <c r="R332" s="136">
        <v>3</v>
      </c>
      <c r="S332" s="136">
        <v>0</v>
      </c>
    </row>
    <row r="333" spans="1:19" x14ac:dyDescent="0.2">
      <c r="A333" s="138" t="s">
        <v>522</v>
      </c>
      <c r="B333" s="137">
        <v>234</v>
      </c>
      <c r="C333" s="137">
        <v>289</v>
      </c>
      <c r="D333" s="137">
        <v>101</v>
      </c>
      <c r="E333" s="137">
        <v>141</v>
      </c>
      <c r="F333" s="137">
        <v>141</v>
      </c>
      <c r="G333" s="137">
        <v>186</v>
      </c>
      <c r="H333" s="137">
        <v>86</v>
      </c>
      <c r="I333" s="137">
        <v>77</v>
      </c>
      <c r="J333" s="137">
        <v>55</v>
      </c>
      <c r="K333" s="137">
        <v>87</v>
      </c>
      <c r="L333" s="137">
        <v>109</v>
      </c>
      <c r="M333" s="137">
        <v>68</v>
      </c>
      <c r="N333" s="137">
        <v>45</v>
      </c>
      <c r="O333" s="137">
        <v>54</v>
      </c>
      <c r="P333" s="137">
        <v>39</v>
      </c>
      <c r="Q333" s="137">
        <v>32</v>
      </c>
      <c r="R333" s="137">
        <v>42</v>
      </c>
      <c r="S333" s="137">
        <v>160</v>
      </c>
    </row>
    <row r="334" spans="1:19" x14ac:dyDescent="0.2">
      <c r="A334" s="139" t="s">
        <v>523</v>
      </c>
    </row>
    <row r="335" spans="1:19" x14ac:dyDescent="0.2">
      <c r="A335" s="139" t="s">
        <v>584</v>
      </c>
    </row>
    <row r="337" spans="1:19" x14ac:dyDescent="0.2">
      <c r="A337" s="131" t="s">
        <v>585</v>
      </c>
    </row>
    <row r="338" spans="1:19" x14ac:dyDescent="0.2">
      <c r="A338" s="132" t="s">
        <v>586</v>
      </c>
    </row>
    <row r="339" spans="1:19" x14ac:dyDescent="0.2">
      <c r="A339" s="133" t="s">
        <v>352</v>
      </c>
    </row>
    <row r="340" spans="1:19" ht="185.1" customHeight="1" x14ac:dyDescent="0.2">
      <c r="A340" s="140" t="s">
        <v>587</v>
      </c>
      <c r="B340" s="134" t="s">
        <v>472</v>
      </c>
      <c r="C340" s="134" t="s">
        <v>473</v>
      </c>
      <c r="D340" s="134" t="s">
        <v>474</v>
      </c>
      <c r="E340" s="134" t="s">
        <v>475</v>
      </c>
      <c r="F340" s="134" t="s">
        <v>476</v>
      </c>
      <c r="G340" s="134" t="s">
        <v>477</v>
      </c>
      <c r="H340" s="134" t="s">
        <v>478</v>
      </c>
      <c r="I340" s="134" t="s">
        <v>479</v>
      </c>
      <c r="J340" s="134" t="s">
        <v>480</v>
      </c>
      <c r="K340" s="134" t="s">
        <v>481</v>
      </c>
      <c r="L340" s="134" t="s">
        <v>482</v>
      </c>
      <c r="M340" s="134" t="s">
        <v>483</v>
      </c>
      <c r="N340" s="134" t="s">
        <v>484</v>
      </c>
      <c r="O340" s="134" t="s">
        <v>485</v>
      </c>
      <c r="P340" s="134" t="s">
        <v>486</v>
      </c>
      <c r="Q340" s="134" t="s">
        <v>487</v>
      </c>
      <c r="R340" s="134" t="s">
        <v>488</v>
      </c>
      <c r="S340" s="134" t="s">
        <v>489</v>
      </c>
    </row>
    <row r="341" spans="1:19" x14ac:dyDescent="0.2">
      <c r="A341" s="135" t="s">
        <v>530</v>
      </c>
      <c r="B341" s="136">
        <v>219</v>
      </c>
      <c r="C341" s="136">
        <v>258</v>
      </c>
      <c r="D341" s="136">
        <v>97</v>
      </c>
      <c r="E341" s="136">
        <v>112</v>
      </c>
      <c r="F341" s="136">
        <v>136</v>
      </c>
      <c r="G341" s="136">
        <v>184</v>
      </c>
      <c r="H341" s="136">
        <v>72</v>
      </c>
      <c r="I341" s="136">
        <v>73</v>
      </c>
      <c r="J341" s="136">
        <v>54</v>
      </c>
      <c r="K341" s="136">
        <v>82</v>
      </c>
      <c r="L341" s="136">
        <v>102</v>
      </c>
      <c r="M341" s="136">
        <v>64</v>
      </c>
      <c r="N341" s="136">
        <v>43</v>
      </c>
      <c r="O341" s="136">
        <v>50</v>
      </c>
      <c r="P341" s="136">
        <v>33</v>
      </c>
      <c r="Q341" s="136">
        <v>29</v>
      </c>
      <c r="R341" s="136">
        <v>41</v>
      </c>
      <c r="S341" s="136">
        <v>160</v>
      </c>
    </row>
    <row r="342" spans="1:19" x14ac:dyDescent="0.2">
      <c r="A342" s="135" t="s">
        <v>531</v>
      </c>
      <c r="B342" s="136">
        <v>15</v>
      </c>
      <c r="C342" s="136">
        <v>31</v>
      </c>
      <c r="D342" s="136">
        <v>4</v>
      </c>
      <c r="E342" s="136">
        <v>29</v>
      </c>
      <c r="F342" s="136">
        <v>5</v>
      </c>
      <c r="G342" s="136">
        <v>2</v>
      </c>
      <c r="H342" s="136">
        <v>14</v>
      </c>
      <c r="I342" s="136">
        <v>4</v>
      </c>
      <c r="J342" s="136">
        <v>1</v>
      </c>
      <c r="K342" s="136">
        <v>5</v>
      </c>
      <c r="L342" s="136">
        <v>7</v>
      </c>
      <c r="M342" s="136">
        <v>4</v>
      </c>
      <c r="N342" s="136">
        <v>2</v>
      </c>
      <c r="O342" s="136">
        <v>4</v>
      </c>
      <c r="P342" s="136">
        <v>6</v>
      </c>
      <c r="Q342" s="136">
        <v>3</v>
      </c>
      <c r="R342" s="136">
        <v>1</v>
      </c>
      <c r="S342" s="136">
        <v>0</v>
      </c>
    </row>
    <row r="343" spans="1:19" x14ac:dyDescent="0.2">
      <c r="A343" s="138" t="s">
        <v>522</v>
      </c>
      <c r="B343" s="137">
        <v>234</v>
      </c>
      <c r="C343" s="137">
        <v>289</v>
      </c>
      <c r="D343" s="137">
        <v>101</v>
      </c>
      <c r="E343" s="137">
        <v>141</v>
      </c>
      <c r="F343" s="137">
        <v>141</v>
      </c>
      <c r="G343" s="137">
        <v>186</v>
      </c>
      <c r="H343" s="137">
        <v>86</v>
      </c>
      <c r="I343" s="137">
        <v>77</v>
      </c>
      <c r="J343" s="137">
        <v>55</v>
      </c>
      <c r="K343" s="137">
        <v>87</v>
      </c>
      <c r="L343" s="137">
        <v>109</v>
      </c>
      <c r="M343" s="137">
        <v>68</v>
      </c>
      <c r="N343" s="137">
        <v>45</v>
      </c>
      <c r="O343" s="137">
        <v>54</v>
      </c>
      <c r="P343" s="137">
        <v>39</v>
      </c>
      <c r="Q343" s="137">
        <v>32</v>
      </c>
      <c r="R343" s="137">
        <v>42</v>
      </c>
      <c r="S343" s="137">
        <v>160</v>
      </c>
    </row>
    <row r="344" spans="1:19" x14ac:dyDescent="0.2">
      <c r="A344" s="139" t="s">
        <v>523</v>
      </c>
    </row>
    <row r="345" spans="1:19" x14ac:dyDescent="0.2">
      <c r="A345" s="139" t="s">
        <v>588</v>
      </c>
    </row>
    <row r="347" spans="1:19" x14ac:dyDescent="0.2">
      <c r="A347" s="131" t="s">
        <v>589</v>
      </c>
    </row>
    <row r="348" spans="1:19" x14ac:dyDescent="0.2">
      <c r="A348" s="132" t="s">
        <v>590</v>
      </c>
    </row>
    <row r="349" spans="1:19" x14ac:dyDescent="0.2">
      <c r="A349" s="133" t="s">
        <v>352</v>
      </c>
    </row>
    <row r="350" spans="1:19" ht="185.1" customHeight="1" x14ac:dyDescent="0.2">
      <c r="A350" s="152" t="s">
        <v>591</v>
      </c>
      <c r="B350" s="134" t="s">
        <v>472</v>
      </c>
      <c r="C350" s="134" t="s">
        <v>473</v>
      </c>
      <c r="D350" s="134" t="s">
        <v>474</v>
      </c>
      <c r="E350" s="134" t="s">
        <v>475</v>
      </c>
      <c r="F350" s="134" t="s">
        <v>476</v>
      </c>
      <c r="G350" s="134" t="s">
        <v>477</v>
      </c>
      <c r="H350" s="134" t="s">
        <v>478</v>
      </c>
      <c r="I350" s="134" t="s">
        <v>479</v>
      </c>
      <c r="J350" s="134" t="s">
        <v>480</v>
      </c>
      <c r="K350" s="134" t="s">
        <v>481</v>
      </c>
      <c r="L350" s="134" t="s">
        <v>482</v>
      </c>
      <c r="M350" s="134" t="s">
        <v>483</v>
      </c>
      <c r="N350" s="134" t="s">
        <v>484</v>
      </c>
      <c r="O350" s="134" t="s">
        <v>485</v>
      </c>
      <c r="P350" s="134" t="s">
        <v>486</v>
      </c>
      <c r="Q350" s="134" t="s">
        <v>487</v>
      </c>
      <c r="R350" s="134" t="s">
        <v>488</v>
      </c>
      <c r="S350" s="134" t="s">
        <v>489</v>
      </c>
    </row>
    <row r="351" spans="1:19" x14ac:dyDescent="0.2">
      <c r="A351" s="151" t="s">
        <v>592</v>
      </c>
      <c r="B351" s="136">
        <v>17</v>
      </c>
      <c r="C351" s="136">
        <v>49</v>
      </c>
      <c r="D351" s="136">
        <v>15</v>
      </c>
      <c r="E351" s="136">
        <v>15</v>
      </c>
      <c r="F351" s="136">
        <v>44</v>
      </c>
      <c r="G351" s="136">
        <v>48</v>
      </c>
      <c r="H351" s="136">
        <v>17</v>
      </c>
      <c r="I351" s="136">
        <v>22</v>
      </c>
      <c r="J351" s="136">
        <v>6</v>
      </c>
      <c r="K351" s="136">
        <v>9</v>
      </c>
      <c r="L351" s="136">
        <v>12</v>
      </c>
      <c r="M351" s="136">
        <v>8</v>
      </c>
      <c r="N351" s="136">
        <v>6</v>
      </c>
      <c r="O351" s="136">
        <v>9</v>
      </c>
      <c r="P351" s="136">
        <v>2</v>
      </c>
      <c r="Q351" s="136">
        <v>8</v>
      </c>
      <c r="R351" s="136">
        <v>10</v>
      </c>
      <c r="S351" s="136">
        <v>76</v>
      </c>
    </row>
    <row r="352" spans="1:19" x14ac:dyDescent="0.2">
      <c r="A352" s="135" t="s">
        <v>593</v>
      </c>
      <c r="B352" s="136">
        <v>217</v>
      </c>
      <c r="C352" s="136">
        <v>240</v>
      </c>
      <c r="D352" s="136">
        <v>86</v>
      </c>
      <c r="E352" s="136">
        <v>126</v>
      </c>
      <c r="F352" s="136">
        <v>97</v>
      </c>
      <c r="G352" s="136">
        <v>138</v>
      </c>
      <c r="H352" s="136">
        <v>69</v>
      </c>
      <c r="I352" s="136">
        <v>55</v>
      </c>
      <c r="J352" s="136">
        <v>49</v>
      </c>
      <c r="K352" s="136">
        <v>78</v>
      </c>
      <c r="L352" s="136">
        <v>97</v>
      </c>
      <c r="M352" s="136">
        <v>60</v>
      </c>
      <c r="N352" s="136">
        <v>39</v>
      </c>
      <c r="O352" s="136">
        <v>45</v>
      </c>
      <c r="P352" s="136">
        <v>37</v>
      </c>
      <c r="Q352" s="136">
        <v>24</v>
      </c>
      <c r="R352" s="136">
        <v>32</v>
      </c>
      <c r="S352" s="136">
        <v>84</v>
      </c>
    </row>
    <row r="353" spans="1:19" x14ac:dyDescent="0.2">
      <c r="A353" s="138" t="s">
        <v>522</v>
      </c>
      <c r="B353" s="137">
        <v>234</v>
      </c>
      <c r="C353" s="137">
        <v>289</v>
      </c>
      <c r="D353" s="137">
        <v>101</v>
      </c>
      <c r="E353" s="137">
        <v>141</v>
      </c>
      <c r="F353" s="137">
        <v>141</v>
      </c>
      <c r="G353" s="137">
        <v>186</v>
      </c>
      <c r="H353" s="137">
        <v>86</v>
      </c>
      <c r="I353" s="137">
        <v>77</v>
      </c>
      <c r="J353" s="137">
        <v>55</v>
      </c>
      <c r="K353" s="137">
        <v>87</v>
      </c>
      <c r="L353" s="137">
        <v>109</v>
      </c>
      <c r="M353" s="137">
        <v>68</v>
      </c>
      <c r="N353" s="137">
        <v>45</v>
      </c>
      <c r="O353" s="137">
        <v>54</v>
      </c>
      <c r="P353" s="137">
        <v>39</v>
      </c>
      <c r="Q353" s="137">
        <v>32</v>
      </c>
      <c r="R353" s="137">
        <v>42</v>
      </c>
      <c r="S353" s="137">
        <v>160</v>
      </c>
    </row>
    <row r="354" spans="1:19" x14ac:dyDescent="0.2">
      <c r="A354" s="139" t="s">
        <v>523</v>
      </c>
    </row>
    <row r="355" spans="1:19" x14ac:dyDescent="0.2">
      <c r="A355" s="139" t="s">
        <v>594</v>
      </c>
    </row>
    <row r="357" spans="1:19" x14ac:dyDescent="0.2">
      <c r="A357" s="131" t="s">
        <v>595</v>
      </c>
    </row>
    <row r="358" spans="1:19" x14ac:dyDescent="0.2">
      <c r="A358" s="132" t="s">
        <v>596</v>
      </c>
    </row>
    <row r="359" spans="1:19" x14ac:dyDescent="0.2">
      <c r="A359" s="133" t="s">
        <v>352</v>
      </c>
    </row>
    <row r="360" spans="1:19" ht="185.1" customHeight="1" x14ac:dyDescent="0.2">
      <c r="A360" s="152" t="s">
        <v>597</v>
      </c>
      <c r="B360" s="134" t="s">
        <v>472</v>
      </c>
      <c r="C360" s="134" t="s">
        <v>473</v>
      </c>
      <c r="D360" s="134" t="s">
        <v>474</v>
      </c>
      <c r="E360" s="134" t="s">
        <v>475</v>
      </c>
      <c r="F360" s="134" t="s">
        <v>476</v>
      </c>
      <c r="G360" s="134" t="s">
        <v>477</v>
      </c>
      <c r="H360" s="134" t="s">
        <v>478</v>
      </c>
      <c r="I360" s="134" t="s">
        <v>479</v>
      </c>
      <c r="J360" s="134" t="s">
        <v>480</v>
      </c>
      <c r="K360" s="134" t="s">
        <v>481</v>
      </c>
      <c r="L360" s="134" t="s">
        <v>482</v>
      </c>
      <c r="M360" s="134" t="s">
        <v>483</v>
      </c>
      <c r="N360" s="134" t="s">
        <v>484</v>
      </c>
      <c r="O360" s="134" t="s">
        <v>485</v>
      </c>
      <c r="P360" s="134" t="s">
        <v>486</v>
      </c>
      <c r="Q360" s="134" t="s">
        <v>487</v>
      </c>
      <c r="R360" s="134" t="s">
        <v>488</v>
      </c>
      <c r="S360" s="134" t="s">
        <v>489</v>
      </c>
    </row>
    <row r="361" spans="1:19" x14ac:dyDescent="0.2">
      <c r="A361" s="151" t="s">
        <v>598</v>
      </c>
      <c r="B361" s="136">
        <v>8</v>
      </c>
      <c r="C361" s="136">
        <v>12</v>
      </c>
      <c r="D361" s="136">
        <v>1</v>
      </c>
      <c r="E361" s="136">
        <v>7</v>
      </c>
      <c r="F361" s="136">
        <v>6</v>
      </c>
      <c r="G361" s="136">
        <v>22</v>
      </c>
      <c r="H361" s="136">
        <v>6</v>
      </c>
      <c r="I361" s="136">
        <v>13</v>
      </c>
      <c r="J361" s="136">
        <v>0</v>
      </c>
      <c r="K361" s="136">
        <v>0</v>
      </c>
      <c r="L361" s="136">
        <v>0</v>
      </c>
      <c r="M361" s="136">
        <v>0</v>
      </c>
      <c r="N361" s="136">
        <v>0</v>
      </c>
      <c r="O361" s="136">
        <v>0</v>
      </c>
      <c r="P361" s="136">
        <v>0</v>
      </c>
      <c r="Q361" s="136">
        <v>0</v>
      </c>
      <c r="R361" s="136">
        <v>1</v>
      </c>
      <c r="S361" s="136">
        <v>6</v>
      </c>
    </row>
    <row r="362" spans="1:19" x14ac:dyDescent="0.2">
      <c r="A362" s="135" t="s">
        <v>599</v>
      </c>
      <c r="B362" s="136">
        <v>26</v>
      </c>
      <c r="C362" s="136">
        <v>45</v>
      </c>
      <c r="D362" s="136">
        <v>18</v>
      </c>
      <c r="E362" s="136">
        <v>16</v>
      </c>
      <c r="F362" s="136">
        <v>17</v>
      </c>
      <c r="G362" s="136">
        <v>14</v>
      </c>
      <c r="H362" s="136">
        <v>11</v>
      </c>
      <c r="I362" s="136">
        <v>6</v>
      </c>
      <c r="J362" s="136">
        <v>12</v>
      </c>
      <c r="K362" s="136">
        <v>26</v>
      </c>
      <c r="L362" s="136">
        <v>36</v>
      </c>
      <c r="M362" s="136">
        <v>20</v>
      </c>
      <c r="N362" s="136">
        <v>9</v>
      </c>
      <c r="O362" s="136">
        <v>17</v>
      </c>
      <c r="P362" s="136">
        <v>11</v>
      </c>
      <c r="Q362" s="136">
        <v>14</v>
      </c>
      <c r="R362" s="136">
        <v>7</v>
      </c>
      <c r="S362" s="136">
        <v>53</v>
      </c>
    </row>
    <row r="363" spans="1:19" x14ac:dyDescent="0.2">
      <c r="A363" s="135" t="s">
        <v>600</v>
      </c>
      <c r="B363" s="136">
        <v>194</v>
      </c>
      <c r="C363" s="136">
        <v>212</v>
      </c>
      <c r="D363" s="136">
        <v>74</v>
      </c>
      <c r="E363" s="136">
        <v>116</v>
      </c>
      <c r="F363" s="136">
        <v>116</v>
      </c>
      <c r="G363" s="136">
        <v>128</v>
      </c>
      <c r="H363" s="136">
        <v>60</v>
      </c>
      <c r="I363" s="136">
        <v>58</v>
      </c>
      <c r="J363" s="136">
        <v>42</v>
      </c>
      <c r="K363" s="136">
        <v>57</v>
      </c>
      <c r="L363" s="136">
        <v>71</v>
      </c>
      <c r="M363" s="136">
        <v>47</v>
      </c>
      <c r="N363" s="136">
        <v>34</v>
      </c>
      <c r="O363" s="136">
        <v>36</v>
      </c>
      <c r="P363" s="136">
        <v>28</v>
      </c>
      <c r="Q363" s="136">
        <v>18</v>
      </c>
      <c r="R363" s="136">
        <v>32</v>
      </c>
      <c r="S363" s="136">
        <v>98</v>
      </c>
    </row>
    <row r="364" spans="1:19" x14ac:dyDescent="0.2">
      <c r="A364" s="135" t="s">
        <v>601</v>
      </c>
      <c r="B364" s="136">
        <v>5</v>
      </c>
      <c r="C364" s="136">
        <v>17</v>
      </c>
      <c r="D364" s="136">
        <v>7</v>
      </c>
      <c r="E364" s="136">
        <v>2</v>
      </c>
      <c r="F364" s="136">
        <v>2</v>
      </c>
      <c r="G364" s="136">
        <v>21</v>
      </c>
      <c r="H364" s="136">
        <v>7</v>
      </c>
      <c r="I364" s="136">
        <v>0</v>
      </c>
      <c r="J364" s="136">
        <v>1</v>
      </c>
      <c r="K364" s="136">
        <v>3</v>
      </c>
      <c r="L364" s="136">
        <v>2</v>
      </c>
      <c r="M364" s="136">
        <v>1</v>
      </c>
      <c r="N364" s="136">
        <v>1</v>
      </c>
      <c r="O364" s="136">
        <v>0</v>
      </c>
      <c r="P364" s="136">
        <v>0</v>
      </c>
      <c r="Q364" s="136">
        <v>0</v>
      </c>
      <c r="R364" s="136">
        <v>1</v>
      </c>
      <c r="S364" s="136">
        <v>2</v>
      </c>
    </row>
    <row r="365" spans="1:19" x14ac:dyDescent="0.2">
      <c r="A365" s="135" t="s">
        <v>602</v>
      </c>
      <c r="B365" s="136">
        <v>1</v>
      </c>
      <c r="C365" s="136">
        <v>3</v>
      </c>
      <c r="D365" s="136">
        <v>1</v>
      </c>
      <c r="E365" s="136">
        <v>0</v>
      </c>
      <c r="F365" s="136">
        <v>0</v>
      </c>
      <c r="G365" s="136">
        <v>1</v>
      </c>
      <c r="H365" s="136">
        <v>2</v>
      </c>
      <c r="I365" s="136">
        <v>0</v>
      </c>
      <c r="J365" s="136">
        <v>0</v>
      </c>
      <c r="K365" s="136">
        <v>1</v>
      </c>
      <c r="L365" s="136">
        <v>0</v>
      </c>
      <c r="M365" s="136">
        <v>0</v>
      </c>
      <c r="N365" s="136">
        <v>1</v>
      </c>
      <c r="O365" s="136">
        <v>1</v>
      </c>
      <c r="P365" s="136">
        <v>0</v>
      </c>
      <c r="Q365" s="136">
        <v>0</v>
      </c>
      <c r="R365" s="136">
        <v>1</v>
      </c>
      <c r="S365" s="136">
        <v>1</v>
      </c>
    </row>
    <row r="366" spans="1:19" x14ac:dyDescent="0.2">
      <c r="A366" s="138" t="s">
        <v>522</v>
      </c>
      <c r="B366" s="137">
        <v>234</v>
      </c>
      <c r="C366" s="137">
        <v>289</v>
      </c>
      <c r="D366" s="137">
        <v>101</v>
      </c>
      <c r="E366" s="137">
        <v>141</v>
      </c>
      <c r="F366" s="137">
        <v>141</v>
      </c>
      <c r="G366" s="137">
        <v>186</v>
      </c>
      <c r="H366" s="137">
        <v>86</v>
      </c>
      <c r="I366" s="137">
        <v>77</v>
      </c>
      <c r="J366" s="137">
        <v>55</v>
      </c>
      <c r="K366" s="137">
        <v>87</v>
      </c>
      <c r="L366" s="137">
        <v>109</v>
      </c>
      <c r="M366" s="137">
        <v>68</v>
      </c>
      <c r="N366" s="137">
        <v>45</v>
      </c>
      <c r="O366" s="137">
        <v>54</v>
      </c>
      <c r="P366" s="137">
        <v>39</v>
      </c>
      <c r="Q366" s="137">
        <v>32</v>
      </c>
      <c r="R366" s="137">
        <v>42</v>
      </c>
      <c r="S366" s="137">
        <v>160</v>
      </c>
    </row>
    <row r="367" spans="1:19" x14ac:dyDescent="0.2">
      <c r="A367" s="139" t="s">
        <v>523</v>
      </c>
    </row>
    <row r="368" spans="1:19" x14ac:dyDescent="0.2">
      <c r="A368" s="139"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7"/>
  <sheetViews>
    <sheetView zoomScale="75" zoomScaleNormal="75" workbookViewId="0">
      <pane xSplit="3" ySplit="2" topLeftCell="D3" activePane="bottomRight" state="frozen"/>
      <selection pane="bottomLeft" activeCell="A10" sqref="A10"/>
      <selection pane="topRight" activeCell="F1" sqref="F1"/>
      <selection pane="bottomRight" activeCell="P12" sqref="P12"/>
    </sheetView>
  </sheetViews>
  <sheetFormatPr defaultRowHeight="15" x14ac:dyDescent="0.2"/>
  <cols>
    <col min="1" max="1" width="11.296875" style="85" customWidth="1"/>
    <col min="2" max="2" width="55.01953125" style="39" customWidth="1"/>
    <col min="3" max="3" width="16.140625" style="39" customWidth="1"/>
    <col min="4" max="21" width="11.703125" customWidth="1"/>
    <col min="22" max="22" width="12.10546875" customWidth="1"/>
  </cols>
  <sheetData>
    <row r="1" spans="1:22" x14ac:dyDescent="0.2">
      <c r="A1" s="39"/>
      <c r="D1" s="1">
        <v>60</v>
      </c>
      <c r="E1" s="1">
        <v>61</v>
      </c>
      <c r="F1" s="1">
        <v>62</v>
      </c>
      <c r="G1" s="1">
        <v>63</v>
      </c>
      <c r="H1" s="1">
        <v>64</v>
      </c>
      <c r="I1" s="1">
        <v>65</v>
      </c>
      <c r="J1" s="1">
        <v>66</v>
      </c>
      <c r="K1" s="1">
        <v>67</v>
      </c>
      <c r="L1" s="1">
        <v>130</v>
      </c>
      <c r="M1" s="1">
        <v>131</v>
      </c>
      <c r="N1" s="1">
        <v>132</v>
      </c>
      <c r="O1" s="1">
        <v>133</v>
      </c>
      <c r="P1" s="1">
        <v>134</v>
      </c>
      <c r="Q1" s="1">
        <v>135</v>
      </c>
      <c r="R1" s="1">
        <v>136</v>
      </c>
      <c r="S1" s="1">
        <v>137</v>
      </c>
      <c r="T1" s="1">
        <v>138</v>
      </c>
      <c r="U1" s="1">
        <v>158</v>
      </c>
    </row>
    <row r="2" spans="1:22" s="41" customFormat="1" ht="129" customHeight="1" x14ac:dyDescent="0.2">
      <c r="A2" s="40"/>
      <c r="B2" s="40"/>
      <c r="C2" s="40"/>
      <c r="D2" s="183" t="s">
        <v>339</v>
      </c>
      <c r="E2" s="183" t="s">
        <v>340</v>
      </c>
      <c r="F2" s="183" t="s">
        <v>341</v>
      </c>
      <c r="G2" s="183" t="s">
        <v>342</v>
      </c>
      <c r="H2" s="183" t="s">
        <v>655</v>
      </c>
      <c r="I2" s="183" t="s">
        <v>343</v>
      </c>
      <c r="J2" s="183" t="s">
        <v>344</v>
      </c>
      <c r="K2" s="183" t="s">
        <v>656</v>
      </c>
      <c r="L2" s="183" t="s">
        <v>681</v>
      </c>
      <c r="M2" s="183" t="s">
        <v>682</v>
      </c>
      <c r="N2" s="183" t="s">
        <v>683</v>
      </c>
      <c r="O2" s="183" t="s">
        <v>684</v>
      </c>
      <c r="P2" s="183" t="s">
        <v>685</v>
      </c>
      <c r="Q2" s="183" t="s">
        <v>686</v>
      </c>
      <c r="R2" s="183" t="s">
        <v>687</v>
      </c>
      <c r="S2" s="183" t="s">
        <v>688</v>
      </c>
      <c r="T2" s="183" t="s">
        <v>689</v>
      </c>
      <c r="U2" s="183" t="s">
        <v>702</v>
      </c>
    </row>
    <row r="3" spans="1:22" ht="25.5" customHeight="1" x14ac:dyDescent="0.2">
      <c r="A3" s="246"/>
      <c r="B3" s="249" t="s">
        <v>135</v>
      </c>
      <c r="C3" s="250"/>
      <c r="D3" s="137">
        <v>234</v>
      </c>
      <c r="E3" s="137">
        <v>289</v>
      </c>
      <c r="F3" s="137">
        <v>101</v>
      </c>
      <c r="G3" s="137">
        <v>141</v>
      </c>
      <c r="H3" s="137">
        <v>141</v>
      </c>
      <c r="I3" s="137">
        <v>186</v>
      </c>
      <c r="J3" s="137">
        <v>86</v>
      </c>
      <c r="K3" s="137">
        <v>77</v>
      </c>
      <c r="L3" s="137">
        <v>55</v>
      </c>
      <c r="M3" s="137">
        <v>87</v>
      </c>
      <c r="N3" s="137">
        <v>109</v>
      </c>
      <c r="O3" s="137">
        <v>68</v>
      </c>
      <c r="P3" s="137">
        <v>45</v>
      </c>
      <c r="Q3" s="137">
        <v>54</v>
      </c>
      <c r="R3" s="137">
        <v>39</v>
      </c>
      <c r="S3" s="137">
        <v>32</v>
      </c>
      <c r="T3" s="137">
        <v>42</v>
      </c>
      <c r="U3" s="137">
        <v>160</v>
      </c>
      <c r="V3" s="178"/>
    </row>
    <row r="4" spans="1:22" s="43" customFormat="1" x14ac:dyDescent="0.2">
      <c r="A4" s="247"/>
      <c r="B4" s="251" t="s">
        <v>136</v>
      </c>
      <c r="C4" s="252"/>
      <c r="D4" s="42">
        <v>383</v>
      </c>
      <c r="E4" s="42">
        <v>455</v>
      </c>
      <c r="F4" s="42">
        <v>201</v>
      </c>
      <c r="G4" s="42">
        <v>240</v>
      </c>
      <c r="H4" s="42">
        <v>144</v>
      </c>
      <c r="I4" s="42">
        <v>165</v>
      </c>
      <c r="J4" s="42">
        <v>159</v>
      </c>
      <c r="K4" s="42">
        <v>75</v>
      </c>
      <c r="L4" s="42">
        <v>105</v>
      </c>
      <c r="M4" s="42">
        <v>145</v>
      </c>
      <c r="N4" s="42">
        <v>180</v>
      </c>
      <c r="O4" s="42">
        <v>55</v>
      </c>
      <c r="P4" s="42">
        <v>75</v>
      </c>
      <c r="Q4" s="42">
        <v>53</v>
      </c>
      <c r="R4" s="42">
        <v>90</v>
      </c>
      <c r="S4" s="42">
        <v>35</v>
      </c>
      <c r="T4" s="42">
        <v>55</v>
      </c>
      <c r="U4" s="42">
        <v>512</v>
      </c>
    </row>
    <row r="5" spans="1:22" x14ac:dyDescent="0.2">
      <c r="A5" s="248"/>
      <c r="B5" s="249" t="s">
        <v>137</v>
      </c>
      <c r="C5" s="250"/>
      <c r="D5" s="44">
        <f t="shared" ref="D5:K5" si="0">D3/D4*100</f>
        <v>61.096605744125334</v>
      </c>
      <c r="E5" s="44">
        <f t="shared" si="0"/>
        <v>63.516483516483511</v>
      </c>
      <c r="F5" s="44">
        <f t="shared" si="0"/>
        <v>50.248756218905477</v>
      </c>
      <c r="G5" s="44">
        <f t="shared" si="0"/>
        <v>58.75</v>
      </c>
      <c r="H5" s="44">
        <f t="shared" si="0"/>
        <v>97.916666666666657</v>
      </c>
      <c r="I5" s="44">
        <f t="shared" si="0"/>
        <v>112.72727272727272</v>
      </c>
      <c r="J5" s="44">
        <f t="shared" si="0"/>
        <v>54.088050314465406</v>
      </c>
      <c r="K5" s="44">
        <f t="shared" si="0"/>
        <v>102.66666666666666</v>
      </c>
      <c r="L5" s="44">
        <f t="shared" ref="L5:Q5" si="1">L3/L4*100</f>
        <v>52.380952380952387</v>
      </c>
      <c r="M5" s="44">
        <f t="shared" si="1"/>
        <v>60</v>
      </c>
      <c r="N5" s="44">
        <f t="shared" si="1"/>
        <v>60.55555555555555</v>
      </c>
      <c r="O5" s="44">
        <f t="shared" si="1"/>
        <v>123.63636363636363</v>
      </c>
      <c r="P5" s="44">
        <f t="shared" si="1"/>
        <v>60</v>
      </c>
      <c r="Q5" s="44">
        <f t="shared" si="1"/>
        <v>101.88679245283019</v>
      </c>
      <c r="R5" s="44">
        <f t="shared" ref="R5:U5" si="2">R3/R4*100</f>
        <v>43.333333333333336</v>
      </c>
      <c r="S5" s="44">
        <f t="shared" si="2"/>
        <v>91.428571428571431</v>
      </c>
      <c r="T5" s="44">
        <f t="shared" si="2"/>
        <v>76.363636363636374</v>
      </c>
      <c r="U5" s="44">
        <f t="shared" si="2"/>
        <v>31.25</v>
      </c>
      <c r="V5" s="159"/>
    </row>
    <row r="6" spans="1:22" s="43" customFormat="1" ht="66" customHeight="1" x14ac:dyDescent="0.2">
      <c r="A6" s="253" t="s">
        <v>6</v>
      </c>
      <c r="B6" s="242" t="s">
        <v>138</v>
      </c>
      <c r="C6" s="242"/>
      <c r="D6" s="45">
        <f t="shared" ref="D6:K6" si="3">ROUND((D7+D12)/2,0)</f>
        <v>73</v>
      </c>
      <c r="E6" s="45">
        <f t="shared" si="3"/>
        <v>68</v>
      </c>
      <c r="F6" s="45">
        <f t="shared" si="3"/>
        <v>68</v>
      </c>
      <c r="G6" s="45">
        <f t="shared" si="3"/>
        <v>58</v>
      </c>
      <c r="H6" s="45">
        <f t="shared" si="3"/>
        <v>53</v>
      </c>
      <c r="I6" s="45">
        <f t="shared" si="3"/>
        <v>73</v>
      </c>
      <c r="J6" s="45">
        <f t="shared" si="3"/>
        <v>73</v>
      </c>
      <c r="K6" s="45">
        <f t="shared" si="3"/>
        <v>63</v>
      </c>
      <c r="L6" s="45">
        <f t="shared" ref="L6:Q6" si="4">ROUND((L7+L12)/2,0)</f>
        <v>71</v>
      </c>
      <c r="M6" s="45">
        <f t="shared" si="4"/>
        <v>79</v>
      </c>
      <c r="N6" s="45">
        <f t="shared" si="4"/>
        <v>81</v>
      </c>
      <c r="O6" s="45">
        <f t="shared" si="4"/>
        <v>73</v>
      </c>
      <c r="P6" s="45">
        <f t="shared" si="4"/>
        <v>72</v>
      </c>
      <c r="Q6" s="45">
        <f t="shared" si="4"/>
        <v>72</v>
      </c>
      <c r="R6" s="45">
        <f t="shared" ref="R6:U6" si="5">ROUND((R7+R12)/2,0)</f>
        <v>71</v>
      </c>
      <c r="S6" s="45">
        <f t="shared" si="5"/>
        <v>70</v>
      </c>
      <c r="T6" s="45">
        <f t="shared" si="5"/>
        <v>69</v>
      </c>
      <c r="U6" s="45">
        <f t="shared" si="5"/>
        <v>65</v>
      </c>
    </row>
    <row r="7" spans="1:22" s="43" customFormat="1" ht="66" customHeight="1" x14ac:dyDescent="0.2">
      <c r="A7" s="254"/>
      <c r="B7" s="242" t="s">
        <v>139</v>
      </c>
      <c r="C7" s="242"/>
      <c r="D7" s="65">
        <f t="shared" ref="D7:K7" si="6">D8/D9*100</f>
        <v>100</v>
      </c>
      <c r="E7" s="65">
        <f t="shared" si="6"/>
        <v>100</v>
      </c>
      <c r="F7" s="65">
        <f t="shared" si="6"/>
        <v>91.666666666666657</v>
      </c>
      <c r="G7" s="65">
        <f t="shared" si="6"/>
        <v>91.666666666666657</v>
      </c>
      <c r="H7" s="65">
        <f t="shared" si="6"/>
        <v>91.666666666666657</v>
      </c>
      <c r="I7" s="65">
        <f t="shared" si="6"/>
        <v>100</v>
      </c>
      <c r="J7" s="65">
        <f t="shared" si="6"/>
        <v>91.666666666666657</v>
      </c>
      <c r="K7" s="65">
        <f t="shared" si="6"/>
        <v>91.666666666666657</v>
      </c>
      <c r="L7" s="65">
        <f t="shared" ref="L7:Q7" si="7">L8/L9*100</f>
        <v>100</v>
      </c>
      <c r="M7" s="65">
        <f t="shared" si="7"/>
        <v>100</v>
      </c>
      <c r="N7" s="65">
        <f t="shared" si="7"/>
        <v>100</v>
      </c>
      <c r="O7" s="65">
        <f t="shared" si="7"/>
        <v>100</v>
      </c>
      <c r="P7" s="65">
        <f t="shared" si="7"/>
        <v>100</v>
      </c>
      <c r="Q7" s="65">
        <f t="shared" si="7"/>
        <v>100</v>
      </c>
      <c r="R7" s="65">
        <f t="shared" ref="R7:U7" si="8">R8/R9*100</f>
        <v>100</v>
      </c>
      <c r="S7" s="65">
        <f t="shared" si="8"/>
        <v>100</v>
      </c>
      <c r="T7" s="65">
        <f t="shared" si="8"/>
        <v>100</v>
      </c>
      <c r="U7" s="65">
        <f t="shared" si="8"/>
        <v>100</v>
      </c>
    </row>
    <row r="8" spans="1:22" ht="42" customHeight="1" x14ac:dyDescent="0.2">
      <c r="A8" s="254"/>
      <c r="B8" s="243" t="s">
        <v>140</v>
      </c>
      <c r="C8" s="46" t="s">
        <v>141</v>
      </c>
      <c r="D8" s="47">
        <v>12</v>
      </c>
      <c r="E8" s="47">
        <v>12</v>
      </c>
      <c r="F8" s="47">
        <v>11</v>
      </c>
      <c r="G8" s="47">
        <v>11</v>
      </c>
      <c r="H8" s="47">
        <v>11</v>
      </c>
      <c r="I8" s="47">
        <v>12</v>
      </c>
      <c r="J8" s="47">
        <v>11</v>
      </c>
      <c r="K8" s="47">
        <v>11</v>
      </c>
      <c r="L8" s="47">
        <v>9</v>
      </c>
      <c r="M8" s="47">
        <v>9</v>
      </c>
      <c r="N8" s="47">
        <v>9</v>
      </c>
      <c r="O8" s="47">
        <v>9</v>
      </c>
      <c r="P8" s="47">
        <v>9</v>
      </c>
      <c r="Q8" s="47">
        <v>9</v>
      </c>
      <c r="R8" s="47">
        <v>9</v>
      </c>
      <c r="S8" s="47">
        <v>9</v>
      </c>
      <c r="T8" s="47">
        <v>9</v>
      </c>
      <c r="U8" s="47">
        <v>8</v>
      </c>
    </row>
    <row r="9" spans="1:22" ht="42" customHeight="1" x14ac:dyDescent="0.2">
      <c r="A9" s="254"/>
      <c r="B9" s="243"/>
      <c r="C9" s="46" t="s">
        <v>142</v>
      </c>
      <c r="D9" s="48">
        <v>12</v>
      </c>
      <c r="E9" s="48">
        <v>12</v>
      </c>
      <c r="F9" s="48">
        <v>12</v>
      </c>
      <c r="G9" s="48">
        <v>12</v>
      </c>
      <c r="H9" s="48">
        <v>12</v>
      </c>
      <c r="I9" s="48">
        <v>12</v>
      </c>
      <c r="J9" s="48">
        <v>12</v>
      </c>
      <c r="K9" s="48">
        <v>12</v>
      </c>
      <c r="L9" s="48">
        <v>9</v>
      </c>
      <c r="M9" s="48">
        <v>9</v>
      </c>
      <c r="N9" s="48">
        <v>9</v>
      </c>
      <c r="O9" s="48">
        <v>9</v>
      </c>
      <c r="P9" s="48">
        <v>9</v>
      </c>
      <c r="Q9" s="48">
        <v>9</v>
      </c>
      <c r="R9" s="48">
        <v>9</v>
      </c>
      <c r="S9" s="48">
        <v>9</v>
      </c>
      <c r="T9" s="48">
        <v>9</v>
      </c>
      <c r="U9" s="48">
        <v>8</v>
      </c>
    </row>
    <row r="10" spans="1:22" s="50" customFormat="1" ht="24" hidden="1" customHeight="1" x14ac:dyDescent="0.2">
      <c r="A10" s="254"/>
      <c r="B10" s="244" t="s">
        <v>143</v>
      </c>
      <c r="C10" s="244"/>
      <c r="D10" s="49">
        <v>137.61538461538501</v>
      </c>
      <c r="E10" s="49">
        <v>138.61538461538501</v>
      </c>
      <c r="F10" s="49">
        <v>139.61538461538501</v>
      </c>
      <c r="G10" s="49">
        <v>140.61538461538501</v>
      </c>
      <c r="H10" s="49">
        <v>141.61538461538501</v>
      </c>
      <c r="I10" s="49">
        <v>142.61538461538501</v>
      </c>
      <c r="J10" s="49">
        <v>143.61538461538501</v>
      </c>
      <c r="K10" s="49">
        <v>144.61538461538501</v>
      </c>
      <c r="L10" s="49">
        <v>207.61538461538501</v>
      </c>
      <c r="M10" s="49">
        <v>208.61538461538501</v>
      </c>
      <c r="N10" s="49">
        <v>209.61538461538501</v>
      </c>
      <c r="O10" s="49">
        <v>210.61538461538501</v>
      </c>
      <c r="P10" s="49">
        <v>211.61538461538501</v>
      </c>
      <c r="Q10" s="49">
        <v>212.61538461538501</v>
      </c>
      <c r="R10" s="49">
        <v>213.61538461538501</v>
      </c>
      <c r="S10" s="49">
        <v>214.61538461538501</v>
      </c>
      <c r="T10" s="49">
        <v>215.61538461538501</v>
      </c>
      <c r="U10" s="49">
        <v>235.61538461538501</v>
      </c>
    </row>
    <row r="11" spans="1:22" s="53" customFormat="1" ht="21" hidden="1" customHeight="1" x14ac:dyDescent="0.2">
      <c r="A11" s="254"/>
      <c r="B11" s="245" t="s">
        <v>144</v>
      </c>
      <c r="C11" s="245"/>
      <c r="D11" s="51">
        <f t="shared" ref="D11:K11" si="9">D7-D10</f>
        <v>-37.615384615385011</v>
      </c>
      <c r="E11" s="51">
        <f t="shared" si="9"/>
        <v>-38.615384615385011</v>
      </c>
      <c r="F11" s="51">
        <f t="shared" si="9"/>
        <v>-47.948717948718354</v>
      </c>
      <c r="G11" s="51">
        <f t="shared" si="9"/>
        <v>-48.948717948718354</v>
      </c>
      <c r="H11" s="51">
        <f t="shared" si="9"/>
        <v>-49.948717948718354</v>
      </c>
      <c r="I11" s="51">
        <f t="shared" si="9"/>
        <v>-42.615384615385011</v>
      </c>
      <c r="J11" s="51">
        <f t="shared" si="9"/>
        <v>-51.948717948718354</v>
      </c>
      <c r="K11" s="51">
        <f t="shared" si="9"/>
        <v>-52.948717948718354</v>
      </c>
      <c r="L11" s="51">
        <f t="shared" ref="L11:Q11" si="10">L7-L10</f>
        <v>-107.61538461538501</v>
      </c>
      <c r="M11" s="51">
        <f t="shared" si="10"/>
        <v>-108.61538461538501</v>
      </c>
      <c r="N11" s="51">
        <f t="shared" si="10"/>
        <v>-109.61538461538501</v>
      </c>
      <c r="O11" s="51">
        <f t="shared" si="10"/>
        <v>-110.61538461538501</v>
      </c>
      <c r="P11" s="51">
        <f t="shared" si="10"/>
        <v>-111.61538461538501</v>
      </c>
      <c r="Q11" s="51">
        <f t="shared" si="10"/>
        <v>-112.61538461538501</v>
      </c>
      <c r="R11" s="51">
        <f t="shared" ref="R11:U11" si="11">R7-R10</f>
        <v>-113.61538461538501</v>
      </c>
      <c r="S11" s="51">
        <f t="shared" si="11"/>
        <v>-114.61538461538501</v>
      </c>
      <c r="T11" s="51">
        <f t="shared" si="11"/>
        <v>-115.61538461538501</v>
      </c>
      <c r="U11" s="51">
        <f t="shared" si="11"/>
        <v>-135.61538461538501</v>
      </c>
    </row>
    <row r="12" spans="1:22" s="43" customFormat="1" ht="63.75" customHeight="1" x14ac:dyDescent="0.2">
      <c r="A12" s="254"/>
      <c r="B12" s="242" t="s">
        <v>145</v>
      </c>
      <c r="C12" s="242"/>
      <c r="D12" s="65">
        <f t="shared" ref="D12:K12" si="12">D13/D14*100</f>
        <v>46.25</v>
      </c>
      <c r="E12" s="65">
        <f t="shared" si="12"/>
        <v>36.25</v>
      </c>
      <c r="F12" s="65">
        <f t="shared" si="12"/>
        <v>43.75</v>
      </c>
      <c r="G12" s="65">
        <f t="shared" si="12"/>
        <v>23.75</v>
      </c>
      <c r="H12" s="65">
        <f t="shared" si="12"/>
        <v>13.333333333333334</v>
      </c>
      <c r="I12" s="65">
        <f t="shared" si="12"/>
        <v>46.25</v>
      </c>
      <c r="J12" s="65">
        <f t="shared" si="12"/>
        <v>55.000000000000007</v>
      </c>
      <c r="K12" s="65">
        <f t="shared" si="12"/>
        <v>35</v>
      </c>
      <c r="L12" s="65">
        <f t="shared" ref="L12:Q12" si="13">L13/L14*100</f>
        <v>42.857142857142854</v>
      </c>
      <c r="M12" s="65">
        <f t="shared" si="13"/>
        <v>57.142857142857139</v>
      </c>
      <c r="N12" s="65">
        <f t="shared" si="13"/>
        <v>62.857142857142854</v>
      </c>
      <c r="O12" s="65">
        <f t="shared" si="13"/>
        <v>45.714285714285715</v>
      </c>
      <c r="P12" s="65">
        <f t="shared" si="13"/>
        <v>44.285714285714285</v>
      </c>
      <c r="Q12" s="65">
        <f t="shared" si="13"/>
        <v>44.594594594594597</v>
      </c>
      <c r="R12" s="65">
        <f t="shared" ref="R12:U12" si="14">R13/R14*100</f>
        <v>41.17647058823529</v>
      </c>
      <c r="S12" s="65">
        <f t="shared" si="14"/>
        <v>40.277777777777779</v>
      </c>
      <c r="T12" s="65">
        <f t="shared" si="14"/>
        <v>37.142857142857146</v>
      </c>
      <c r="U12" s="65">
        <f t="shared" si="14"/>
        <v>30.64516129032258</v>
      </c>
    </row>
    <row r="13" spans="1:22" ht="34.5" customHeight="1" x14ac:dyDescent="0.2">
      <c r="A13" s="254"/>
      <c r="B13" s="243" t="s">
        <v>146</v>
      </c>
      <c r="C13" s="46" t="s">
        <v>141</v>
      </c>
      <c r="D13" s="47">
        <v>18.5</v>
      </c>
      <c r="E13" s="47">
        <v>14.5</v>
      </c>
      <c r="F13" s="47">
        <v>17.5</v>
      </c>
      <c r="G13" s="47">
        <v>9.5</v>
      </c>
      <c r="H13" s="47">
        <v>6</v>
      </c>
      <c r="I13" s="47">
        <v>18.5</v>
      </c>
      <c r="J13" s="47">
        <v>22</v>
      </c>
      <c r="K13" s="47">
        <v>14</v>
      </c>
      <c r="L13" s="47">
        <v>15</v>
      </c>
      <c r="M13" s="47">
        <v>20</v>
      </c>
      <c r="N13" s="47">
        <v>22</v>
      </c>
      <c r="O13" s="47">
        <v>16</v>
      </c>
      <c r="P13" s="47">
        <v>15.5</v>
      </c>
      <c r="Q13" s="47">
        <v>16.5</v>
      </c>
      <c r="R13" s="47">
        <v>14</v>
      </c>
      <c r="S13" s="47">
        <v>14.5</v>
      </c>
      <c r="T13" s="47">
        <v>13</v>
      </c>
      <c r="U13" s="47">
        <v>9.5</v>
      </c>
    </row>
    <row r="14" spans="1:22" ht="42.75" customHeight="1" x14ac:dyDescent="0.2">
      <c r="A14" s="254"/>
      <c r="B14" s="243"/>
      <c r="C14" s="46" t="s">
        <v>142</v>
      </c>
      <c r="D14" s="47">
        <v>40</v>
      </c>
      <c r="E14" s="47">
        <v>40</v>
      </c>
      <c r="F14" s="47">
        <v>40</v>
      </c>
      <c r="G14" s="47">
        <v>40</v>
      </c>
      <c r="H14" s="47">
        <v>45</v>
      </c>
      <c r="I14" s="47">
        <v>40</v>
      </c>
      <c r="J14" s="47">
        <v>40</v>
      </c>
      <c r="K14" s="47">
        <v>40</v>
      </c>
      <c r="L14" s="47">
        <v>35</v>
      </c>
      <c r="M14" s="47">
        <v>35</v>
      </c>
      <c r="N14" s="47">
        <v>35</v>
      </c>
      <c r="O14" s="47">
        <v>35</v>
      </c>
      <c r="P14" s="47">
        <v>35</v>
      </c>
      <c r="Q14" s="47">
        <v>37</v>
      </c>
      <c r="R14" s="47">
        <v>34</v>
      </c>
      <c r="S14" s="47">
        <v>36</v>
      </c>
      <c r="T14" s="47">
        <v>35</v>
      </c>
      <c r="U14" s="47">
        <v>31</v>
      </c>
    </row>
    <row r="15" spans="1:22" s="50" customFormat="1" ht="24" hidden="1" customHeight="1" x14ac:dyDescent="0.2">
      <c r="A15" s="254"/>
      <c r="B15" s="244" t="s">
        <v>147</v>
      </c>
      <c r="C15" s="244"/>
      <c r="D15" s="49">
        <v>140.5</v>
      </c>
      <c r="E15" s="49">
        <v>141.5</v>
      </c>
      <c r="F15" s="49">
        <v>142.5</v>
      </c>
      <c r="G15" s="49">
        <v>143.5</v>
      </c>
      <c r="H15" s="49">
        <v>144.5</v>
      </c>
      <c r="I15" s="49">
        <v>145.5</v>
      </c>
      <c r="J15" s="49">
        <v>146.5</v>
      </c>
      <c r="K15" s="49">
        <v>147.5</v>
      </c>
      <c r="L15" s="49">
        <v>210.5</v>
      </c>
      <c r="M15" s="49">
        <v>211.5</v>
      </c>
      <c r="N15" s="49">
        <v>212.5</v>
      </c>
      <c r="O15" s="49">
        <v>213.5</v>
      </c>
      <c r="P15" s="49">
        <v>214.5</v>
      </c>
      <c r="Q15" s="49">
        <v>215.5</v>
      </c>
      <c r="R15" s="49">
        <v>216.5</v>
      </c>
      <c r="S15" s="49">
        <v>217.5</v>
      </c>
      <c r="T15" s="49">
        <v>218.5</v>
      </c>
      <c r="U15" s="49">
        <v>238.5</v>
      </c>
    </row>
    <row r="16" spans="1:22" s="53" customFormat="1" ht="21" hidden="1" customHeight="1" x14ac:dyDescent="0.2">
      <c r="A16" s="254"/>
      <c r="B16" s="245" t="s">
        <v>144</v>
      </c>
      <c r="C16" s="245"/>
      <c r="D16" s="52">
        <f t="shared" ref="D16:K16" si="15">D12-D15</f>
        <v>-94.25</v>
      </c>
      <c r="E16" s="52">
        <f t="shared" si="15"/>
        <v>-105.25</v>
      </c>
      <c r="F16" s="52">
        <f t="shared" si="15"/>
        <v>-98.75</v>
      </c>
      <c r="G16" s="52">
        <f t="shared" si="15"/>
        <v>-119.75</v>
      </c>
      <c r="H16" s="52">
        <f t="shared" si="15"/>
        <v>-131.16666666666666</v>
      </c>
      <c r="I16" s="52">
        <f t="shared" si="15"/>
        <v>-99.25</v>
      </c>
      <c r="J16" s="52">
        <f t="shared" si="15"/>
        <v>-91.5</v>
      </c>
      <c r="K16" s="52">
        <f t="shared" si="15"/>
        <v>-112.5</v>
      </c>
      <c r="L16" s="52">
        <f t="shared" ref="L16:Q16" si="16">L12-L15</f>
        <v>-167.64285714285714</v>
      </c>
      <c r="M16" s="52">
        <f t="shared" si="16"/>
        <v>-154.35714285714286</v>
      </c>
      <c r="N16" s="52">
        <f t="shared" si="16"/>
        <v>-149.64285714285714</v>
      </c>
      <c r="O16" s="52">
        <f t="shared" si="16"/>
        <v>-167.78571428571428</v>
      </c>
      <c r="P16" s="52">
        <f t="shared" si="16"/>
        <v>-170.21428571428572</v>
      </c>
      <c r="Q16" s="52">
        <f t="shared" si="16"/>
        <v>-170.90540540540542</v>
      </c>
      <c r="R16" s="52">
        <f t="shared" ref="R16:U16" si="17">R12-R15</f>
        <v>-175.3235294117647</v>
      </c>
      <c r="S16" s="52">
        <f t="shared" si="17"/>
        <v>-177.22222222222223</v>
      </c>
      <c r="T16" s="52">
        <f t="shared" si="17"/>
        <v>-181.35714285714286</v>
      </c>
      <c r="U16" s="52">
        <f t="shared" si="17"/>
        <v>-207.85483870967741</v>
      </c>
    </row>
    <row r="17" spans="1:22" s="50" customFormat="1" ht="20.25" hidden="1" customHeight="1" x14ac:dyDescent="0.2">
      <c r="A17" s="254"/>
      <c r="B17" s="244" t="s">
        <v>148</v>
      </c>
      <c r="C17" s="244"/>
      <c r="D17" s="49">
        <v>139.06</v>
      </c>
      <c r="E17" s="49">
        <v>140.06</v>
      </c>
      <c r="F17" s="49">
        <v>141.06</v>
      </c>
      <c r="G17" s="49">
        <v>142.06</v>
      </c>
      <c r="H17" s="49">
        <v>143.06</v>
      </c>
      <c r="I17" s="49">
        <v>144.06</v>
      </c>
      <c r="J17" s="49">
        <v>145.06</v>
      </c>
      <c r="K17" s="49">
        <v>146.06</v>
      </c>
      <c r="L17" s="49">
        <v>209.06</v>
      </c>
      <c r="M17" s="49">
        <v>210.06</v>
      </c>
      <c r="N17" s="49">
        <v>211.06</v>
      </c>
      <c r="O17" s="49">
        <v>212.06</v>
      </c>
      <c r="P17" s="49">
        <v>213.06</v>
      </c>
      <c r="Q17" s="49">
        <v>214.06</v>
      </c>
      <c r="R17" s="49">
        <v>215.06</v>
      </c>
      <c r="S17" s="49">
        <v>216.06</v>
      </c>
      <c r="T17" s="49">
        <v>217.06</v>
      </c>
      <c r="U17" s="49">
        <v>237.06</v>
      </c>
    </row>
    <row r="18" spans="1:22" s="53" customFormat="1" ht="21" hidden="1" customHeight="1" x14ac:dyDescent="0.2">
      <c r="A18" s="254"/>
      <c r="B18" s="245" t="s">
        <v>144</v>
      </c>
      <c r="C18" s="245"/>
      <c r="D18" s="54">
        <f t="shared" ref="D18:K18" si="18">D6-D17</f>
        <v>-66.06</v>
      </c>
      <c r="E18" s="54">
        <f t="shared" si="18"/>
        <v>-72.06</v>
      </c>
      <c r="F18" s="54">
        <f t="shared" si="18"/>
        <v>-73.06</v>
      </c>
      <c r="G18" s="54">
        <f t="shared" si="18"/>
        <v>-84.06</v>
      </c>
      <c r="H18" s="54">
        <f t="shared" si="18"/>
        <v>-90.06</v>
      </c>
      <c r="I18" s="54">
        <f t="shared" si="18"/>
        <v>-71.06</v>
      </c>
      <c r="J18" s="54">
        <f t="shared" si="18"/>
        <v>-72.06</v>
      </c>
      <c r="K18" s="54">
        <f t="shared" si="18"/>
        <v>-83.06</v>
      </c>
      <c r="L18" s="54">
        <f t="shared" ref="L18:Q18" si="19">L6-L17</f>
        <v>-138.06</v>
      </c>
      <c r="M18" s="54">
        <f t="shared" si="19"/>
        <v>-131.06</v>
      </c>
      <c r="N18" s="54">
        <f t="shared" si="19"/>
        <v>-130.06</v>
      </c>
      <c r="O18" s="54">
        <f t="shared" si="19"/>
        <v>-139.06</v>
      </c>
      <c r="P18" s="54">
        <f t="shared" si="19"/>
        <v>-141.06</v>
      </c>
      <c r="Q18" s="54">
        <f t="shared" si="19"/>
        <v>-142.06</v>
      </c>
      <c r="R18" s="54">
        <f t="shared" ref="R18:U18" si="20">R6-R17</f>
        <v>-144.06</v>
      </c>
      <c r="S18" s="54">
        <f t="shared" si="20"/>
        <v>-146.06</v>
      </c>
      <c r="T18" s="54">
        <f t="shared" si="20"/>
        <v>-148.06</v>
      </c>
      <c r="U18" s="54">
        <f t="shared" si="20"/>
        <v>-172.06</v>
      </c>
    </row>
    <row r="19" spans="1:22" s="43" customFormat="1" ht="55.5" customHeight="1" x14ac:dyDescent="0.2">
      <c r="A19" s="255" t="s">
        <v>98</v>
      </c>
      <c r="B19" s="242" t="s">
        <v>149</v>
      </c>
      <c r="C19" s="242"/>
      <c r="D19" s="45">
        <f t="shared" ref="D19:K19" si="21">IF(D20="больше 3",100,D20*30)</f>
        <v>90</v>
      </c>
      <c r="E19" s="45">
        <f t="shared" si="21"/>
        <v>90</v>
      </c>
      <c r="F19" s="45">
        <f t="shared" si="21"/>
        <v>90</v>
      </c>
      <c r="G19" s="45">
        <f t="shared" si="21"/>
        <v>90</v>
      </c>
      <c r="H19" s="45">
        <f t="shared" si="21"/>
        <v>100</v>
      </c>
      <c r="I19" s="45">
        <f t="shared" si="21"/>
        <v>90</v>
      </c>
      <c r="J19" s="45">
        <f t="shared" si="21"/>
        <v>90</v>
      </c>
      <c r="K19" s="45">
        <f t="shared" si="21"/>
        <v>90</v>
      </c>
      <c r="L19" s="45">
        <f t="shared" ref="L19:Q19" si="22">IF(L20="больше 3",100,L20*30)</f>
        <v>90</v>
      </c>
      <c r="M19" s="45">
        <f t="shared" si="22"/>
        <v>60</v>
      </c>
      <c r="N19" s="45">
        <f t="shared" si="22"/>
        <v>60</v>
      </c>
      <c r="O19" s="45">
        <f t="shared" si="22"/>
        <v>90</v>
      </c>
      <c r="P19" s="45">
        <f t="shared" si="22"/>
        <v>60</v>
      </c>
      <c r="Q19" s="45">
        <f t="shared" si="22"/>
        <v>60</v>
      </c>
      <c r="R19" s="45">
        <f t="shared" ref="R19:U19" si="23">IF(R20="больше 3",100,R20*30)</f>
        <v>60</v>
      </c>
      <c r="S19" s="45">
        <f t="shared" si="23"/>
        <v>60</v>
      </c>
      <c r="T19" s="45">
        <f t="shared" si="23"/>
        <v>60</v>
      </c>
      <c r="U19" s="45">
        <f t="shared" si="23"/>
        <v>60</v>
      </c>
    </row>
    <row r="20" spans="1:22" ht="66.75" customHeight="1" x14ac:dyDescent="0.2">
      <c r="A20" s="256"/>
      <c r="B20" s="258" t="s">
        <v>150</v>
      </c>
      <c r="C20" s="259"/>
      <c r="D20" s="47">
        <v>3</v>
      </c>
      <c r="E20" s="47">
        <v>3</v>
      </c>
      <c r="F20" s="47">
        <v>3</v>
      </c>
      <c r="G20" s="47">
        <v>3</v>
      </c>
      <c r="H20" s="47" t="s">
        <v>606</v>
      </c>
      <c r="I20" s="47">
        <v>3</v>
      </c>
      <c r="J20" s="47">
        <v>3</v>
      </c>
      <c r="K20" s="47">
        <v>3</v>
      </c>
      <c r="L20" s="47">
        <v>3</v>
      </c>
      <c r="M20" s="47">
        <v>2</v>
      </c>
      <c r="N20" s="47">
        <v>2</v>
      </c>
      <c r="O20" s="47">
        <v>3</v>
      </c>
      <c r="P20" s="47">
        <v>2</v>
      </c>
      <c r="Q20" s="47">
        <v>2</v>
      </c>
      <c r="R20" s="47">
        <v>2</v>
      </c>
      <c r="S20" s="47">
        <v>2</v>
      </c>
      <c r="T20" s="47">
        <v>2</v>
      </c>
      <c r="U20" s="47">
        <v>2</v>
      </c>
    </row>
    <row r="21" spans="1:22" s="50" customFormat="1" ht="26.25" hidden="1" customHeight="1" x14ac:dyDescent="0.2">
      <c r="A21" s="256"/>
      <c r="B21" s="244" t="s">
        <v>151</v>
      </c>
      <c r="C21" s="244"/>
      <c r="D21" s="49">
        <v>153</v>
      </c>
      <c r="E21" s="49">
        <v>154</v>
      </c>
      <c r="F21" s="49">
        <v>155</v>
      </c>
      <c r="G21" s="49">
        <v>156</v>
      </c>
      <c r="H21" s="49">
        <v>157</v>
      </c>
      <c r="I21" s="49">
        <v>158</v>
      </c>
      <c r="J21" s="49">
        <v>159</v>
      </c>
      <c r="K21" s="49">
        <v>160</v>
      </c>
      <c r="L21" s="49">
        <v>223</v>
      </c>
      <c r="M21" s="49">
        <v>224</v>
      </c>
      <c r="N21" s="49">
        <v>225</v>
      </c>
      <c r="O21" s="49">
        <v>226</v>
      </c>
      <c r="P21" s="49">
        <v>227</v>
      </c>
      <c r="Q21" s="49">
        <v>228</v>
      </c>
      <c r="R21" s="49">
        <v>229</v>
      </c>
      <c r="S21" s="49">
        <v>230</v>
      </c>
      <c r="T21" s="49">
        <v>231</v>
      </c>
      <c r="U21" s="49">
        <v>251</v>
      </c>
    </row>
    <row r="22" spans="1:22" s="53" customFormat="1" ht="21" hidden="1" customHeight="1" x14ac:dyDescent="0.2">
      <c r="A22" s="257"/>
      <c r="B22" s="245" t="s">
        <v>144</v>
      </c>
      <c r="C22" s="245"/>
      <c r="D22" s="55">
        <f t="shared" ref="D22:K22" si="24">D19-D21</f>
        <v>-63</v>
      </c>
      <c r="E22" s="55">
        <f t="shared" si="24"/>
        <v>-64</v>
      </c>
      <c r="F22" s="55">
        <f t="shared" si="24"/>
        <v>-65</v>
      </c>
      <c r="G22" s="55">
        <f t="shared" si="24"/>
        <v>-66</v>
      </c>
      <c r="H22" s="55">
        <f t="shared" si="24"/>
        <v>-57</v>
      </c>
      <c r="I22" s="55">
        <f t="shared" si="24"/>
        <v>-68</v>
      </c>
      <c r="J22" s="55">
        <f t="shared" si="24"/>
        <v>-69</v>
      </c>
      <c r="K22" s="55">
        <f t="shared" si="24"/>
        <v>-70</v>
      </c>
      <c r="L22" s="55">
        <f t="shared" ref="L22:Q22" si="25">L19-L21</f>
        <v>-133</v>
      </c>
      <c r="M22" s="55">
        <f t="shared" si="25"/>
        <v>-164</v>
      </c>
      <c r="N22" s="55">
        <f t="shared" si="25"/>
        <v>-165</v>
      </c>
      <c r="O22" s="55">
        <f t="shared" si="25"/>
        <v>-136</v>
      </c>
      <c r="P22" s="55">
        <f t="shared" si="25"/>
        <v>-167</v>
      </c>
      <c r="Q22" s="55">
        <f t="shared" si="25"/>
        <v>-168</v>
      </c>
      <c r="R22" s="55">
        <f t="shared" ref="R22:U22" si="26">R19-R21</f>
        <v>-169</v>
      </c>
      <c r="S22" s="55">
        <f t="shared" si="26"/>
        <v>-170</v>
      </c>
      <c r="T22" s="55">
        <f t="shared" si="26"/>
        <v>-171</v>
      </c>
      <c r="U22" s="55">
        <f t="shared" si="26"/>
        <v>-191</v>
      </c>
    </row>
    <row r="23" spans="1:22" s="43" customFormat="1" ht="48.75" customHeight="1" x14ac:dyDescent="0.2">
      <c r="A23" s="255" t="s">
        <v>152</v>
      </c>
      <c r="B23" s="242" t="s">
        <v>153</v>
      </c>
      <c r="C23" s="242"/>
      <c r="D23" s="45">
        <f t="shared" ref="D23:K23" si="27">ROUND((D24+D29)/2,0)</f>
        <v>95</v>
      </c>
      <c r="E23" s="45">
        <f t="shared" si="27"/>
        <v>97</v>
      </c>
      <c r="F23" s="45">
        <f t="shared" si="27"/>
        <v>93</v>
      </c>
      <c r="G23" s="45">
        <f t="shared" si="27"/>
        <v>87</v>
      </c>
      <c r="H23" s="45">
        <f t="shared" si="27"/>
        <v>97</v>
      </c>
      <c r="I23" s="45">
        <f t="shared" si="27"/>
        <v>99</v>
      </c>
      <c r="J23" s="45">
        <f t="shared" si="27"/>
        <v>90</v>
      </c>
      <c r="K23" s="45">
        <f t="shared" si="27"/>
        <v>97</v>
      </c>
      <c r="L23" s="45">
        <f t="shared" ref="L23:Q23" si="28">ROUND((L24+L29)/2,0)</f>
        <v>100</v>
      </c>
      <c r="M23" s="45">
        <f t="shared" si="28"/>
        <v>97</v>
      </c>
      <c r="N23" s="45">
        <f t="shared" si="28"/>
        <v>97</v>
      </c>
      <c r="O23" s="45">
        <f t="shared" si="28"/>
        <v>95</v>
      </c>
      <c r="P23" s="45">
        <f t="shared" si="28"/>
        <v>99</v>
      </c>
      <c r="Q23" s="45">
        <f t="shared" si="28"/>
        <v>96</v>
      </c>
      <c r="R23" s="45">
        <f t="shared" ref="R23:U23" si="29">ROUND((R24+R29)/2,0)</f>
        <v>98</v>
      </c>
      <c r="S23" s="45">
        <f t="shared" si="29"/>
        <v>93</v>
      </c>
      <c r="T23" s="45">
        <f t="shared" si="29"/>
        <v>94</v>
      </c>
      <c r="U23" s="45">
        <f t="shared" si="29"/>
        <v>99</v>
      </c>
      <c r="V23" s="157"/>
    </row>
    <row r="24" spans="1:22" s="43" customFormat="1" ht="54" customHeight="1" x14ac:dyDescent="0.2">
      <c r="A24" s="256"/>
      <c r="B24" s="260" t="s">
        <v>154</v>
      </c>
      <c r="C24" s="260"/>
      <c r="D24" s="65">
        <f t="shared" ref="D24:K24" si="30">D25/D26*100</f>
        <v>97.46192893401016</v>
      </c>
      <c r="E24" s="65">
        <f t="shared" si="30"/>
        <v>97.165991902834008</v>
      </c>
      <c r="F24" s="65">
        <f t="shared" si="30"/>
        <v>95.50561797752809</v>
      </c>
      <c r="G24" s="65">
        <f t="shared" si="30"/>
        <v>84.210526315789465</v>
      </c>
      <c r="H24" s="65">
        <f t="shared" si="30"/>
        <v>98.461538461538467</v>
      </c>
      <c r="I24" s="65">
        <f t="shared" si="30"/>
        <v>99.447513812154696</v>
      </c>
      <c r="J24" s="65">
        <f t="shared" si="30"/>
        <v>89.024390243902445</v>
      </c>
      <c r="K24" s="65">
        <f t="shared" si="30"/>
        <v>95.890410958904098</v>
      </c>
      <c r="L24" s="65">
        <f t="shared" ref="L24:Q24" si="31">L25/L26*100</f>
        <v>100</v>
      </c>
      <c r="M24" s="65">
        <f t="shared" si="31"/>
        <v>97.333333333333343</v>
      </c>
      <c r="N24" s="65">
        <f t="shared" si="31"/>
        <v>96.84210526315789</v>
      </c>
      <c r="O24" s="65">
        <f t="shared" si="31"/>
        <v>92.063492063492063</v>
      </c>
      <c r="P24" s="65">
        <f t="shared" si="31"/>
        <v>97.727272727272734</v>
      </c>
      <c r="Q24" s="65">
        <f t="shared" si="31"/>
        <v>95.918367346938766</v>
      </c>
      <c r="R24" s="65">
        <f t="shared" ref="R24:U24" si="32">R25/R26*100</f>
        <v>100</v>
      </c>
      <c r="S24" s="65">
        <f t="shared" si="32"/>
        <v>96.774193548387103</v>
      </c>
      <c r="T24" s="65">
        <f t="shared" si="32"/>
        <v>95</v>
      </c>
      <c r="U24" s="65">
        <f t="shared" si="32"/>
        <v>98.734177215189874</v>
      </c>
    </row>
    <row r="25" spans="1:22" ht="65.25" customHeight="1" x14ac:dyDescent="0.2">
      <c r="A25" s="256"/>
      <c r="B25" s="243" t="s">
        <v>155</v>
      </c>
      <c r="C25" s="56" t="s">
        <v>156</v>
      </c>
      <c r="D25" s="141">
        <v>192</v>
      </c>
      <c r="E25" s="141">
        <v>240</v>
      </c>
      <c r="F25" s="141">
        <v>85</v>
      </c>
      <c r="G25" s="141">
        <v>96</v>
      </c>
      <c r="H25" s="141">
        <v>128</v>
      </c>
      <c r="I25" s="141">
        <v>180</v>
      </c>
      <c r="J25" s="141">
        <v>73</v>
      </c>
      <c r="K25" s="141">
        <v>70</v>
      </c>
      <c r="L25" s="141">
        <v>43</v>
      </c>
      <c r="M25" s="141">
        <v>73</v>
      </c>
      <c r="N25" s="141">
        <v>92</v>
      </c>
      <c r="O25" s="141">
        <v>58</v>
      </c>
      <c r="P25" s="141">
        <v>43</v>
      </c>
      <c r="Q25" s="141">
        <v>47</v>
      </c>
      <c r="R25" s="141">
        <v>35</v>
      </c>
      <c r="S25" s="141">
        <v>30</v>
      </c>
      <c r="T25" s="141">
        <v>38</v>
      </c>
      <c r="U25" s="141">
        <v>156</v>
      </c>
    </row>
    <row r="26" spans="1:22" ht="41.25" customHeight="1" x14ac:dyDescent="0.2">
      <c r="A26" s="256"/>
      <c r="B26" s="243"/>
      <c r="C26" s="56" t="s">
        <v>157</v>
      </c>
      <c r="D26" s="136">
        <v>197</v>
      </c>
      <c r="E26" s="136">
        <v>247</v>
      </c>
      <c r="F26" s="136">
        <v>89</v>
      </c>
      <c r="G26" s="136">
        <v>114</v>
      </c>
      <c r="H26" s="136">
        <v>130</v>
      </c>
      <c r="I26" s="136">
        <v>181</v>
      </c>
      <c r="J26" s="136">
        <v>82</v>
      </c>
      <c r="K26" s="136">
        <v>73</v>
      </c>
      <c r="L26" s="136">
        <v>43</v>
      </c>
      <c r="M26" s="136">
        <v>75</v>
      </c>
      <c r="N26" s="136">
        <v>95</v>
      </c>
      <c r="O26" s="136">
        <v>63</v>
      </c>
      <c r="P26" s="136">
        <v>44</v>
      </c>
      <c r="Q26" s="136">
        <v>49</v>
      </c>
      <c r="R26" s="136">
        <v>35</v>
      </c>
      <c r="S26" s="136">
        <v>31</v>
      </c>
      <c r="T26" s="136">
        <v>40</v>
      </c>
      <c r="U26" s="136">
        <v>158</v>
      </c>
    </row>
    <row r="27" spans="1:22" s="50" customFormat="1" hidden="1" x14ac:dyDescent="0.2">
      <c r="A27" s="256"/>
      <c r="B27" s="244" t="s">
        <v>158</v>
      </c>
      <c r="C27" s="244"/>
      <c r="D27" s="45">
        <v>153</v>
      </c>
      <c r="E27" s="45">
        <v>154</v>
      </c>
      <c r="F27" s="45">
        <v>155</v>
      </c>
      <c r="G27" s="45">
        <v>156</v>
      </c>
      <c r="H27" s="45">
        <v>157</v>
      </c>
      <c r="I27" s="45">
        <v>158</v>
      </c>
      <c r="J27" s="45">
        <v>159</v>
      </c>
      <c r="K27" s="45">
        <v>160</v>
      </c>
      <c r="L27" s="45">
        <v>223</v>
      </c>
      <c r="M27" s="45">
        <v>224</v>
      </c>
      <c r="N27" s="45">
        <v>225</v>
      </c>
      <c r="O27" s="45">
        <v>226</v>
      </c>
      <c r="P27" s="45">
        <v>227</v>
      </c>
      <c r="Q27" s="45">
        <v>228</v>
      </c>
      <c r="R27" s="45">
        <v>229</v>
      </c>
      <c r="S27" s="45">
        <v>230</v>
      </c>
      <c r="T27" s="45">
        <v>231</v>
      </c>
      <c r="U27" s="45">
        <v>251</v>
      </c>
    </row>
    <row r="28" spans="1:22" s="53" customFormat="1" ht="1.5" hidden="1" customHeight="1" x14ac:dyDescent="0.2">
      <c r="A28" s="256"/>
      <c r="B28" s="267" t="s">
        <v>144</v>
      </c>
      <c r="C28" s="267"/>
      <c r="D28" s="51">
        <f t="shared" ref="D28:K28" si="33">D24-D27</f>
        <v>-55.53807106598984</v>
      </c>
      <c r="E28" s="51">
        <f t="shared" si="33"/>
        <v>-56.834008097165992</v>
      </c>
      <c r="F28" s="51">
        <f t="shared" si="33"/>
        <v>-59.49438202247191</v>
      </c>
      <c r="G28" s="51">
        <f t="shared" si="33"/>
        <v>-71.789473684210535</v>
      </c>
      <c r="H28" s="51">
        <f t="shared" si="33"/>
        <v>-58.538461538461533</v>
      </c>
      <c r="I28" s="51">
        <f t="shared" si="33"/>
        <v>-58.552486187845304</v>
      </c>
      <c r="J28" s="51">
        <f t="shared" si="33"/>
        <v>-69.975609756097555</v>
      </c>
      <c r="K28" s="51">
        <f t="shared" si="33"/>
        <v>-64.109589041095902</v>
      </c>
      <c r="L28" s="51">
        <f t="shared" ref="L28:Q28" si="34">L24-L27</f>
        <v>-123</v>
      </c>
      <c r="M28" s="51">
        <f t="shared" si="34"/>
        <v>-126.66666666666666</v>
      </c>
      <c r="N28" s="51">
        <f t="shared" si="34"/>
        <v>-128.15789473684211</v>
      </c>
      <c r="O28" s="51">
        <f t="shared" si="34"/>
        <v>-133.93650793650795</v>
      </c>
      <c r="P28" s="51">
        <f t="shared" si="34"/>
        <v>-129.27272727272725</v>
      </c>
      <c r="Q28" s="51">
        <f t="shared" si="34"/>
        <v>-132.08163265306123</v>
      </c>
      <c r="R28" s="51">
        <f t="shared" ref="R28:U28" si="35">R24-R27</f>
        <v>-129</v>
      </c>
      <c r="S28" s="51">
        <f t="shared" si="35"/>
        <v>-133.2258064516129</v>
      </c>
      <c r="T28" s="51">
        <f t="shared" si="35"/>
        <v>-136</v>
      </c>
      <c r="U28" s="51">
        <f t="shared" si="35"/>
        <v>-152.26582278481013</v>
      </c>
    </row>
    <row r="29" spans="1:22" s="43" customFormat="1" ht="48" customHeight="1" x14ac:dyDescent="0.2">
      <c r="A29" s="256"/>
      <c r="B29" s="260" t="s">
        <v>159</v>
      </c>
      <c r="C29" s="260"/>
      <c r="D29" s="65">
        <f t="shared" ref="D29:K29" si="36">D30/D31*100</f>
        <v>93.085106382978722</v>
      </c>
      <c r="E29" s="65">
        <f t="shared" si="36"/>
        <v>96.330275229357795</v>
      </c>
      <c r="F29" s="65">
        <f t="shared" si="36"/>
        <v>91.208791208791212</v>
      </c>
      <c r="G29" s="65">
        <f t="shared" si="36"/>
        <v>89</v>
      </c>
      <c r="H29" s="65">
        <f t="shared" si="36"/>
        <v>95.3125</v>
      </c>
      <c r="I29" s="65">
        <f t="shared" si="36"/>
        <v>99.45054945054946</v>
      </c>
      <c r="J29" s="65">
        <f t="shared" si="36"/>
        <v>90.769230769230774</v>
      </c>
      <c r="K29" s="65">
        <f t="shared" si="36"/>
        <v>98.387096774193552</v>
      </c>
      <c r="L29" s="65">
        <f t="shared" ref="L29:Q29" si="37">L30/L31*100</f>
        <v>100</v>
      </c>
      <c r="M29" s="65">
        <f t="shared" si="37"/>
        <v>96.721311475409834</v>
      </c>
      <c r="N29" s="65">
        <f t="shared" si="37"/>
        <v>97.435897435897431</v>
      </c>
      <c r="O29" s="65">
        <f t="shared" si="37"/>
        <v>98.039215686274503</v>
      </c>
      <c r="P29" s="65">
        <f t="shared" si="37"/>
        <v>100</v>
      </c>
      <c r="Q29" s="65">
        <f t="shared" si="37"/>
        <v>95.454545454545453</v>
      </c>
      <c r="R29" s="65">
        <f t="shared" ref="R29:U29" si="38">R30/R31*100</f>
        <v>95.833333333333343</v>
      </c>
      <c r="S29" s="65">
        <f t="shared" si="38"/>
        <v>89.65517241379311</v>
      </c>
      <c r="T29" s="65">
        <f t="shared" si="38"/>
        <v>93.548387096774192</v>
      </c>
      <c r="U29" s="65">
        <f t="shared" si="38"/>
        <v>100</v>
      </c>
    </row>
    <row r="30" spans="1:22" ht="59.25" customHeight="1" x14ac:dyDescent="0.2">
      <c r="A30" s="256"/>
      <c r="B30" s="268" t="s">
        <v>160</v>
      </c>
      <c r="C30" s="56" t="s">
        <v>156</v>
      </c>
      <c r="D30" s="136">
        <v>175</v>
      </c>
      <c r="E30" s="136">
        <v>210</v>
      </c>
      <c r="F30" s="136">
        <v>83</v>
      </c>
      <c r="G30" s="136">
        <v>89</v>
      </c>
      <c r="H30" s="136">
        <v>122</v>
      </c>
      <c r="I30" s="136">
        <v>181</v>
      </c>
      <c r="J30" s="136">
        <v>59</v>
      </c>
      <c r="K30" s="136">
        <v>61</v>
      </c>
      <c r="L30" s="136">
        <v>35</v>
      </c>
      <c r="M30" s="136">
        <v>59</v>
      </c>
      <c r="N30" s="136">
        <v>76</v>
      </c>
      <c r="O30" s="136">
        <v>50</v>
      </c>
      <c r="P30" s="136">
        <v>36</v>
      </c>
      <c r="Q30" s="136">
        <v>42</v>
      </c>
      <c r="R30" s="136">
        <v>23</v>
      </c>
      <c r="S30" s="136">
        <v>26</v>
      </c>
      <c r="T30" s="136">
        <v>29</v>
      </c>
      <c r="U30" s="136">
        <v>157</v>
      </c>
    </row>
    <row r="31" spans="1:22" ht="49.5" customHeight="1" x14ac:dyDescent="0.2">
      <c r="A31" s="256"/>
      <c r="B31" s="269"/>
      <c r="C31" s="56" t="s">
        <v>157</v>
      </c>
      <c r="D31" s="136">
        <v>188</v>
      </c>
      <c r="E31" s="136">
        <v>218</v>
      </c>
      <c r="F31" s="136">
        <v>91</v>
      </c>
      <c r="G31" s="136">
        <v>100</v>
      </c>
      <c r="H31" s="136">
        <v>128</v>
      </c>
      <c r="I31" s="136">
        <v>182</v>
      </c>
      <c r="J31" s="136">
        <v>65</v>
      </c>
      <c r="K31" s="136">
        <v>62</v>
      </c>
      <c r="L31" s="136">
        <v>35</v>
      </c>
      <c r="M31" s="136">
        <v>61</v>
      </c>
      <c r="N31" s="136">
        <v>78</v>
      </c>
      <c r="O31" s="136">
        <v>51</v>
      </c>
      <c r="P31" s="136">
        <v>36</v>
      </c>
      <c r="Q31" s="136">
        <v>44</v>
      </c>
      <c r="R31" s="136">
        <v>24</v>
      </c>
      <c r="S31" s="136">
        <v>29</v>
      </c>
      <c r="T31" s="136">
        <v>31</v>
      </c>
      <c r="U31" s="136">
        <v>157</v>
      </c>
    </row>
    <row r="32" spans="1:22" s="50" customFormat="1" hidden="1" x14ac:dyDescent="0.2">
      <c r="A32" s="256"/>
      <c r="B32" s="244" t="s">
        <v>161</v>
      </c>
      <c r="C32" s="244"/>
      <c r="D32" s="49">
        <v>153</v>
      </c>
      <c r="E32" s="49">
        <v>154</v>
      </c>
      <c r="F32" s="49">
        <v>155</v>
      </c>
      <c r="G32" s="49">
        <v>156</v>
      </c>
      <c r="H32" s="49">
        <v>157</v>
      </c>
      <c r="I32" s="49">
        <v>158</v>
      </c>
      <c r="J32" s="49">
        <v>159</v>
      </c>
      <c r="K32" s="49">
        <v>160</v>
      </c>
      <c r="L32" s="49">
        <v>223</v>
      </c>
      <c r="M32" s="49">
        <v>224</v>
      </c>
      <c r="N32" s="49">
        <v>225</v>
      </c>
      <c r="O32" s="49">
        <v>226</v>
      </c>
      <c r="P32" s="49">
        <v>227</v>
      </c>
      <c r="Q32" s="49">
        <v>228</v>
      </c>
      <c r="R32" s="49">
        <v>229</v>
      </c>
      <c r="S32" s="49">
        <v>230</v>
      </c>
      <c r="T32" s="49">
        <v>231</v>
      </c>
      <c r="U32" s="49">
        <v>251</v>
      </c>
    </row>
    <row r="33" spans="1:22" s="53" customFormat="1" ht="21" hidden="1" customHeight="1" x14ac:dyDescent="0.2">
      <c r="A33" s="256"/>
      <c r="B33" s="245" t="s">
        <v>144</v>
      </c>
      <c r="C33" s="245"/>
      <c r="D33" s="51">
        <f t="shared" ref="D33:K33" si="39">D29-D32</f>
        <v>-59.914893617021278</v>
      </c>
      <c r="E33" s="51">
        <f t="shared" si="39"/>
        <v>-57.669724770642205</v>
      </c>
      <c r="F33" s="51">
        <f t="shared" si="39"/>
        <v>-63.791208791208788</v>
      </c>
      <c r="G33" s="51">
        <f t="shared" si="39"/>
        <v>-67</v>
      </c>
      <c r="H33" s="51">
        <f t="shared" si="39"/>
        <v>-61.6875</v>
      </c>
      <c r="I33" s="51">
        <f t="shared" si="39"/>
        <v>-58.54945054945054</v>
      </c>
      <c r="J33" s="51">
        <f t="shared" si="39"/>
        <v>-68.230769230769226</v>
      </c>
      <c r="K33" s="51">
        <f t="shared" si="39"/>
        <v>-61.612903225806448</v>
      </c>
      <c r="L33" s="51">
        <f t="shared" ref="L33:Q33" si="40">L29-L32</f>
        <v>-123</v>
      </c>
      <c r="M33" s="51">
        <f t="shared" si="40"/>
        <v>-127.27868852459017</v>
      </c>
      <c r="N33" s="51">
        <f t="shared" si="40"/>
        <v>-127.56410256410257</v>
      </c>
      <c r="O33" s="51">
        <f t="shared" si="40"/>
        <v>-127.9607843137255</v>
      </c>
      <c r="P33" s="51">
        <f t="shared" si="40"/>
        <v>-127</v>
      </c>
      <c r="Q33" s="51">
        <f t="shared" si="40"/>
        <v>-132.54545454545456</v>
      </c>
      <c r="R33" s="51">
        <f t="shared" ref="R33:U33" si="41">R29-R32</f>
        <v>-133.16666666666666</v>
      </c>
      <c r="S33" s="51">
        <f t="shared" si="41"/>
        <v>-140.34482758620689</v>
      </c>
      <c r="T33" s="51">
        <f t="shared" si="41"/>
        <v>-137.45161290322579</v>
      </c>
      <c r="U33" s="51">
        <f t="shared" si="41"/>
        <v>-151</v>
      </c>
    </row>
    <row r="34" spans="1:22" s="50" customFormat="1" hidden="1" x14ac:dyDescent="0.2">
      <c r="A34" s="256"/>
      <c r="B34" s="244" t="s">
        <v>162</v>
      </c>
      <c r="C34" s="244"/>
      <c r="D34" s="49">
        <v>153</v>
      </c>
      <c r="E34" s="49">
        <v>154</v>
      </c>
      <c r="F34" s="49">
        <v>155</v>
      </c>
      <c r="G34" s="49">
        <v>156</v>
      </c>
      <c r="H34" s="49">
        <v>157</v>
      </c>
      <c r="I34" s="49">
        <v>158</v>
      </c>
      <c r="J34" s="49">
        <v>159</v>
      </c>
      <c r="K34" s="49">
        <v>160</v>
      </c>
      <c r="L34" s="49">
        <v>223</v>
      </c>
      <c r="M34" s="49">
        <v>224</v>
      </c>
      <c r="N34" s="49">
        <v>225</v>
      </c>
      <c r="O34" s="49">
        <v>226</v>
      </c>
      <c r="P34" s="49">
        <v>227</v>
      </c>
      <c r="Q34" s="49">
        <v>228</v>
      </c>
      <c r="R34" s="49">
        <v>229</v>
      </c>
      <c r="S34" s="49">
        <v>230</v>
      </c>
      <c r="T34" s="49">
        <v>231</v>
      </c>
      <c r="U34" s="49">
        <v>251</v>
      </c>
    </row>
    <row r="35" spans="1:22" hidden="1" x14ac:dyDescent="0.2">
      <c r="A35" s="257"/>
      <c r="B35" s="261" t="s">
        <v>144</v>
      </c>
      <c r="C35" s="261"/>
      <c r="D35" s="51">
        <f t="shared" ref="D35:K35" si="42">D23-D34</f>
        <v>-58</v>
      </c>
      <c r="E35" s="51">
        <f t="shared" si="42"/>
        <v>-57</v>
      </c>
      <c r="F35" s="51">
        <f t="shared" si="42"/>
        <v>-62</v>
      </c>
      <c r="G35" s="51">
        <f t="shared" si="42"/>
        <v>-69</v>
      </c>
      <c r="H35" s="51">
        <f t="shared" si="42"/>
        <v>-60</v>
      </c>
      <c r="I35" s="51">
        <f t="shared" si="42"/>
        <v>-59</v>
      </c>
      <c r="J35" s="51">
        <f t="shared" si="42"/>
        <v>-69</v>
      </c>
      <c r="K35" s="51">
        <f t="shared" si="42"/>
        <v>-63</v>
      </c>
      <c r="L35" s="51">
        <f t="shared" ref="L35:Q35" si="43">L23-L34</f>
        <v>-123</v>
      </c>
      <c r="M35" s="51">
        <f t="shared" si="43"/>
        <v>-127</v>
      </c>
      <c r="N35" s="51">
        <f t="shared" si="43"/>
        <v>-128</v>
      </c>
      <c r="O35" s="51">
        <f t="shared" si="43"/>
        <v>-131</v>
      </c>
      <c r="P35" s="51">
        <f t="shared" si="43"/>
        <v>-128</v>
      </c>
      <c r="Q35" s="51">
        <f t="shared" si="43"/>
        <v>-132</v>
      </c>
      <c r="R35" s="51">
        <f t="shared" ref="R35:U35" si="44">R23-R34</f>
        <v>-131</v>
      </c>
      <c r="S35" s="51">
        <f t="shared" si="44"/>
        <v>-137</v>
      </c>
      <c r="T35" s="51">
        <f t="shared" si="44"/>
        <v>-137</v>
      </c>
      <c r="U35" s="51">
        <f t="shared" si="44"/>
        <v>-152</v>
      </c>
    </row>
    <row r="36" spans="1:22" s="59" customFormat="1" ht="21" hidden="1" customHeight="1" x14ac:dyDescent="0.2">
      <c r="A36" s="262" t="s">
        <v>163</v>
      </c>
      <c r="B36" s="57" t="s">
        <v>164</v>
      </c>
      <c r="C36" s="57"/>
      <c r="D36" s="58"/>
      <c r="E36" s="58"/>
      <c r="F36" s="58"/>
      <c r="G36" s="58"/>
      <c r="H36" s="58"/>
      <c r="I36" s="58"/>
      <c r="J36" s="58"/>
      <c r="K36" s="58"/>
      <c r="L36" s="58"/>
      <c r="M36" s="58"/>
      <c r="N36" s="58"/>
      <c r="O36" s="58"/>
      <c r="P36" s="58"/>
      <c r="Q36" s="58"/>
      <c r="R36" s="58"/>
      <c r="S36" s="58"/>
      <c r="T36" s="58"/>
      <c r="U36" s="58"/>
    </row>
    <row r="37" spans="1:22" s="50" customFormat="1" ht="15" hidden="1" customHeight="1" x14ac:dyDescent="0.2">
      <c r="A37" s="263"/>
      <c r="B37" s="265" t="s">
        <v>165</v>
      </c>
      <c r="C37" s="265"/>
      <c r="D37" s="49"/>
      <c r="E37" s="49"/>
      <c r="F37" s="49"/>
      <c r="G37" s="49"/>
      <c r="H37" s="49"/>
      <c r="I37" s="49"/>
      <c r="J37" s="49"/>
      <c r="K37" s="49"/>
      <c r="L37" s="49"/>
      <c r="M37" s="49"/>
      <c r="N37" s="49"/>
      <c r="O37" s="49"/>
      <c r="P37" s="49"/>
      <c r="Q37" s="49"/>
      <c r="R37" s="49"/>
      <c r="S37" s="49"/>
      <c r="T37" s="49"/>
      <c r="U37" s="49"/>
    </row>
    <row r="38" spans="1:22" s="62" customFormat="1" ht="30" customHeight="1" x14ac:dyDescent="0.2">
      <c r="A38" s="263"/>
      <c r="B38" s="60" t="s">
        <v>166</v>
      </c>
      <c r="C38" s="60"/>
      <c r="D38" s="61">
        <f t="shared" ref="D38:K38" si="45">D6*0.3+D19*0.3+D23*0.4</f>
        <v>86.9</v>
      </c>
      <c r="E38" s="61">
        <f t="shared" si="45"/>
        <v>86.2</v>
      </c>
      <c r="F38" s="61">
        <f t="shared" si="45"/>
        <v>84.6</v>
      </c>
      <c r="G38" s="61">
        <f t="shared" si="45"/>
        <v>79.2</v>
      </c>
      <c r="H38" s="61">
        <f t="shared" si="45"/>
        <v>84.7</v>
      </c>
      <c r="I38" s="61">
        <f t="shared" si="45"/>
        <v>88.5</v>
      </c>
      <c r="J38" s="61">
        <f t="shared" si="45"/>
        <v>84.9</v>
      </c>
      <c r="K38" s="61">
        <f t="shared" si="45"/>
        <v>84.7</v>
      </c>
      <c r="L38" s="61">
        <f t="shared" ref="L38:Q38" si="46">L6*0.3+L19*0.3+L23*0.4</f>
        <v>88.3</v>
      </c>
      <c r="M38" s="61">
        <f t="shared" si="46"/>
        <v>80.5</v>
      </c>
      <c r="N38" s="61">
        <f t="shared" si="46"/>
        <v>81.099999999999994</v>
      </c>
      <c r="O38" s="61">
        <f t="shared" si="46"/>
        <v>86.9</v>
      </c>
      <c r="P38" s="61">
        <f t="shared" si="46"/>
        <v>79.199999999999989</v>
      </c>
      <c r="Q38" s="61">
        <f t="shared" si="46"/>
        <v>78</v>
      </c>
      <c r="R38" s="61">
        <f t="shared" ref="R38:U38" si="47">R6*0.3+R19*0.3+R23*0.4</f>
        <v>78.5</v>
      </c>
      <c r="S38" s="61">
        <f t="shared" si="47"/>
        <v>76.2</v>
      </c>
      <c r="T38" s="61">
        <f t="shared" si="47"/>
        <v>76.300000000000011</v>
      </c>
      <c r="U38" s="61">
        <f t="shared" si="47"/>
        <v>77.099999999999994</v>
      </c>
      <c r="V38" s="156"/>
    </row>
    <row r="39" spans="1:22" s="53" customFormat="1" ht="21" hidden="1" customHeight="1" x14ac:dyDescent="0.2">
      <c r="A39" s="264"/>
      <c r="B39" s="63" t="s">
        <v>144</v>
      </c>
      <c r="C39" s="63"/>
      <c r="D39" s="52"/>
      <c r="E39" s="52"/>
      <c r="F39" s="52"/>
      <c r="G39" s="52"/>
      <c r="H39" s="52"/>
      <c r="I39" s="52"/>
      <c r="J39" s="52"/>
      <c r="K39" s="52"/>
      <c r="L39" s="52"/>
      <c r="M39" s="52"/>
      <c r="N39" s="52"/>
      <c r="O39" s="52"/>
      <c r="P39" s="52"/>
      <c r="Q39" s="52"/>
      <c r="R39" s="52"/>
      <c r="S39" s="52"/>
      <c r="T39" s="52"/>
      <c r="U39" s="52"/>
    </row>
    <row r="40" spans="1:22" s="43" customFormat="1" ht="30" customHeight="1" x14ac:dyDescent="0.2">
      <c r="A40" s="255" t="s">
        <v>107</v>
      </c>
      <c r="B40" s="260" t="s">
        <v>167</v>
      </c>
      <c r="C40" s="260"/>
      <c r="D40" s="64">
        <f t="shared" ref="D40:I40" si="48">D41</f>
        <v>100</v>
      </c>
      <c r="E40" s="64">
        <f t="shared" si="48"/>
        <v>80</v>
      </c>
      <c r="F40" s="64">
        <f t="shared" si="48"/>
        <v>80</v>
      </c>
      <c r="G40" s="64">
        <f t="shared" si="48"/>
        <v>80</v>
      </c>
      <c r="H40" s="64">
        <f t="shared" si="48"/>
        <v>80</v>
      </c>
      <c r="I40" s="64">
        <f t="shared" si="48"/>
        <v>100</v>
      </c>
      <c r="J40" s="64">
        <f t="shared" ref="J40:K40" si="49">J41</f>
        <v>80</v>
      </c>
      <c r="K40" s="64">
        <f t="shared" si="49"/>
        <v>80</v>
      </c>
      <c r="L40" s="64">
        <f t="shared" ref="L40:U40" si="50">L41</f>
        <v>100</v>
      </c>
      <c r="M40" s="64">
        <f t="shared" si="50"/>
        <v>100</v>
      </c>
      <c r="N40" s="64">
        <f t="shared" si="50"/>
        <v>100</v>
      </c>
      <c r="O40" s="64">
        <f t="shared" si="50"/>
        <v>100</v>
      </c>
      <c r="P40" s="64">
        <f t="shared" si="50"/>
        <v>100</v>
      </c>
      <c r="Q40" s="64">
        <f t="shared" si="50"/>
        <v>100</v>
      </c>
      <c r="R40" s="64">
        <f t="shared" si="50"/>
        <v>80</v>
      </c>
      <c r="S40" s="64">
        <f t="shared" si="50"/>
        <v>100</v>
      </c>
      <c r="T40" s="64">
        <f t="shared" si="50"/>
        <v>100</v>
      </c>
      <c r="U40" s="64">
        <f t="shared" si="50"/>
        <v>60</v>
      </c>
      <c r="V40" s="157"/>
    </row>
    <row r="41" spans="1:22" s="43" customFormat="1" ht="108.75" customHeight="1" x14ac:dyDescent="0.2">
      <c r="A41" s="256"/>
      <c r="B41" s="266" t="s">
        <v>168</v>
      </c>
      <c r="C41" s="266"/>
      <c r="D41" s="65">
        <f t="shared" ref="D41:K41" si="51">IF(D43="5 и более",100,D43*20)</f>
        <v>100</v>
      </c>
      <c r="E41" s="65">
        <f t="shared" si="51"/>
        <v>80</v>
      </c>
      <c r="F41" s="65">
        <f t="shared" si="51"/>
        <v>80</v>
      </c>
      <c r="G41" s="65">
        <f t="shared" si="51"/>
        <v>80</v>
      </c>
      <c r="H41" s="65">
        <f t="shared" si="51"/>
        <v>80</v>
      </c>
      <c r="I41" s="65">
        <f t="shared" si="51"/>
        <v>100</v>
      </c>
      <c r="J41" s="65">
        <f t="shared" si="51"/>
        <v>80</v>
      </c>
      <c r="K41" s="65">
        <f t="shared" si="51"/>
        <v>80</v>
      </c>
      <c r="L41" s="65">
        <f t="shared" ref="L41:Q41" si="52">IF(L43="5 и более",100,L43*20)</f>
        <v>100</v>
      </c>
      <c r="M41" s="65">
        <f t="shared" si="52"/>
        <v>100</v>
      </c>
      <c r="N41" s="65">
        <f t="shared" si="52"/>
        <v>100</v>
      </c>
      <c r="O41" s="65">
        <f t="shared" si="52"/>
        <v>100</v>
      </c>
      <c r="P41" s="65">
        <f t="shared" si="52"/>
        <v>100</v>
      </c>
      <c r="Q41" s="65">
        <f t="shared" si="52"/>
        <v>100</v>
      </c>
      <c r="R41" s="65">
        <f t="shared" ref="R41:U41" si="53">IF(R43="5 и более",100,R43*20)</f>
        <v>80</v>
      </c>
      <c r="S41" s="65">
        <f t="shared" si="53"/>
        <v>100</v>
      </c>
      <c r="T41" s="65">
        <f t="shared" si="53"/>
        <v>100</v>
      </c>
      <c r="U41" s="65">
        <f t="shared" si="53"/>
        <v>60</v>
      </c>
    </row>
    <row r="42" spans="1:22" ht="60" hidden="1" customHeight="1" x14ac:dyDescent="0.2">
      <c r="A42" s="256"/>
      <c r="B42" s="243" t="s">
        <v>169</v>
      </c>
      <c r="C42" s="243"/>
      <c r="D42" s="47"/>
      <c r="E42" s="47"/>
      <c r="F42" s="47"/>
      <c r="G42" s="47"/>
      <c r="H42" s="47"/>
      <c r="I42" s="47"/>
      <c r="J42" s="47"/>
      <c r="K42" s="47"/>
      <c r="L42" s="47"/>
      <c r="M42" s="47"/>
      <c r="N42" s="47"/>
      <c r="O42" s="47"/>
      <c r="P42" s="47"/>
      <c r="Q42" s="47"/>
      <c r="R42" s="47"/>
      <c r="S42" s="47"/>
      <c r="T42" s="47"/>
      <c r="U42" s="47"/>
    </row>
    <row r="43" spans="1:22" s="68" customFormat="1" ht="54.75" x14ac:dyDescent="0.2">
      <c r="A43" s="256"/>
      <c r="B43" s="66" t="s">
        <v>170</v>
      </c>
      <c r="C43" s="67"/>
      <c r="D43" s="48">
        <v>5</v>
      </c>
      <c r="E43" s="48">
        <v>4</v>
      </c>
      <c r="F43" s="48">
        <v>4</v>
      </c>
      <c r="G43" s="48">
        <v>4</v>
      </c>
      <c r="H43" s="48">
        <v>4</v>
      </c>
      <c r="I43" s="48">
        <v>5</v>
      </c>
      <c r="J43" s="48">
        <v>4</v>
      </c>
      <c r="K43" s="48">
        <v>4</v>
      </c>
      <c r="L43" s="48">
        <v>5</v>
      </c>
      <c r="M43" s="48">
        <v>5</v>
      </c>
      <c r="N43" s="48">
        <v>5</v>
      </c>
      <c r="O43" s="48">
        <v>5</v>
      </c>
      <c r="P43" s="48">
        <v>5</v>
      </c>
      <c r="Q43" s="48">
        <v>5</v>
      </c>
      <c r="R43" s="48">
        <v>4</v>
      </c>
      <c r="S43" s="48">
        <v>5</v>
      </c>
      <c r="T43" s="48">
        <v>5</v>
      </c>
      <c r="U43" s="48">
        <v>3</v>
      </c>
    </row>
    <row r="44" spans="1:22" s="53" customFormat="1" ht="21" hidden="1" customHeight="1" x14ac:dyDescent="0.2">
      <c r="A44" s="256"/>
      <c r="B44" s="63" t="s">
        <v>144</v>
      </c>
      <c r="C44" s="63"/>
      <c r="D44" s="69">
        <f t="shared" ref="D44:K44" si="54">D41-D45</f>
        <v>27</v>
      </c>
      <c r="E44" s="69">
        <f t="shared" si="54"/>
        <v>6</v>
      </c>
      <c r="F44" s="69">
        <f t="shared" si="54"/>
        <v>5</v>
      </c>
      <c r="G44" s="69">
        <f t="shared" si="54"/>
        <v>4</v>
      </c>
      <c r="H44" s="69">
        <f t="shared" si="54"/>
        <v>3</v>
      </c>
      <c r="I44" s="69">
        <f t="shared" si="54"/>
        <v>22</v>
      </c>
      <c r="J44" s="69">
        <f t="shared" si="54"/>
        <v>1</v>
      </c>
      <c r="K44" s="69">
        <f t="shared" si="54"/>
        <v>0</v>
      </c>
      <c r="L44" s="69">
        <f t="shared" ref="L44:Q44" si="55">L41-L45</f>
        <v>-43</v>
      </c>
      <c r="M44" s="69">
        <f t="shared" si="55"/>
        <v>-44</v>
      </c>
      <c r="N44" s="69">
        <f t="shared" si="55"/>
        <v>-45</v>
      </c>
      <c r="O44" s="69">
        <f t="shared" si="55"/>
        <v>-46</v>
      </c>
      <c r="P44" s="69">
        <f t="shared" si="55"/>
        <v>-47</v>
      </c>
      <c r="Q44" s="69">
        <f t="shared" si="55"/>
        <v>-48</v>
      </c>
      <c r="R44" s="69">
        <f t="shared" ref="R44:U44" si="56">R41-R45</f>
        <v>-69</v>
      </c>
      <c r="S44" s="69">
        <f t="shared" si="56"/>
        <v>-50</v>
      </c>
      <c r="T44" s="69">
        <f t="shared" si="56"/>
        <v>-51</v>
      </c>
      <c r="U44" s="69">
        <f t="shared" si="56"/>
        <v>-111</v>
      </c>
    </row>
    <row r="45" spans="1:22" s="71" customFormat="1" ht="21" hidden="1" customHeight="1" x14ac:dyDescent="0.2">
      <c r="A45" s="257"/>
      <c r="B45" s="70" t="s">
        <v>171</v>
      </c>
      <c r="C45" s="70"/>
      <c r="D45" s="45">
        <v>73</v>
      </c>
      <c r="E45" s="45">
        <v>74</v>
      </c>
      <c r="F45" s="45">
        <v>75</v>
      </c>
      <c r="G45" s="45">
        <v>76</v>
      </c>
      <c r="H45" s="45">
        <v>77</v>
      </c>
      <c r="I45" s="45">
        <v>78</v>
      </c>
      <c r="J45" s="45">
        <v>79</v>
      </c>
      <c r="K45" s="45">
        <v>80</v>
      </c>
      <c r="L45" s="45">
        <v>143</v>
      </c>
      <c r="M45" s="45">
        <v>144</v>
      </c>
      <c r="N45" s="45">
        <v>145</v>
      </c>
      <c r="O45" s="45">
        <v>146</v>
      </c>
      <c r="P45" s="45">
        <v>147</v>
      </c>
      <c r="Q45" s="45">
        <v>148</v>
      </c>
      <c r="R45" s="45">
        <v>149</v>
      </c>
      <c r="S45" s="45">
        <v>150</v>
      </c>
      <c r="T45" s="45">
        <v>151</v>
      </c>
      <c r="U45" s="45">
        <v>171</v>
      </c>
    </row>
    <row r="46" spans="1:22" s="43" customFormat="1" ht="47.25" customHeight="1" x14ac:dyDescent="0.2">
      <c r="A46" s="255" t="s">
        <v>172</v>
      </c>
      <c r="B46" s="260" t="s">
        <v>173</v>
      </c>
      <c r="C46" s="260"/>
      <c r="D46" s="45">
        <f t="shared" ref="D46:K46" si="57">ROUND(D48/D49*100,0)</f>
        <v>85</v>
      </c>
      <c r="E46" s="45">
        <f t="shared" si="57"/>
        <v>81</v>
      </c>
      <c r="F46" s="45">
        <f t="shared" si="57"/>
        <v>92</v>
      </c>
      <c r="G46" s="45">
        <f t="shared" si="57"/>
        <v>66</v>
      </c>
      <c r="H46" s="45">
        <f t="shared" si="57"/>
        <v>88</v>
      </c>
      <c r="I46" s="45">
        <f t="shared" si="57"/>
        <v>97</v>
      </c>
      <c r="J46" s="45">
        <f t="shared" si="57"/>
        <v>69</v>
      </c>
      <c r="K46" s="45">
        <f t="shared" si="57"/>
        <v>96</v>
      </c>
      <c r="L46" s="45">
        <f t="shared" ref="L46:Q46" si="58">ROUND(L48/L49*100,0)</f>
        <v>96</v>
      </c>
      <c r="M46" s="45">
        <f t="shared" si="58"/>
        <v>82</v>
      </c>
      <c r="N46" s="45">
        <f t="shared" si="58"/>
        <v>85</v>
      </c>
      <c r="O46" s="45">
        <f t="shared" si="58"/>
        <v>84</v>
      </c>
      <c r="P46" s="45">
        <f t="shared" si="58"/>
        <v>93</v>
      </c>
      <c r="Q46" s="45">
        <f t="shared" si="58"/>
        <v>78</v>
      </c>
      <c r="R46" s="45">
        <f t="shared" ref="R46:U46" si="59">ROUND(R48/R49*100,0)</f>
        <v>92</v>
      </c>
      <c r="S46" s="45">
        <f t="shared" si="59"/>
        <v>91</v>
      </c>
      <c r="T46" s="45">
        <f t="shared" si="59"/>
        <v>93</v>
      </c>
      <c r="U46" s="45">
        <f t="shared" si="59"/>
        <v>98</v>
      </c>
    </row>
    <row r="47" spans="1:22" ht="24" hidden="1" customHeight="1" x14ac:dyDescent="0.2">
      <c r="A47" s="256"/>
      <c r="B47" s="270" t="s">
        <v>174</v>
      </c>
      <c r="C47" s="56" t="s">
        <v>156</v>
      </c>
      <c r="D47" s="47"/>
      <c r="E47" s="47"/>
      <c r="F47" s="47"/>
      <c r="G47" s="47"/>
      <c r="H47" s="47"/>
      <c r="I47" s="47"/>
      <c r="J47" s="47"/>
      <c r="K47" s="47"/>
      <c r="L47" s="47"/>
      <c r="M47" s="47"/>
      <c r="N47" s="47"/>
      <c r="O47" s="47"/>
      <c r="P47" s="47"/>
      <c r="Q47" s="47"/>
      <c r="R47" s="47"/>
      <c r="S47" s="47"/>
      <c r="T47" s="47"/>
      <c r="U47" s="47"/>
    </row>
    <row r="48" spans="1:22" s="68" customFormat="1" ht="48.75" customHeight="1" x14ac:dyDescent="0.2">
      <c r="A48" s="256"/>
      <c r="B48" s="271"/>
      <c r="C48" s="66" t="s">
        <v>156</v>
      </c>
      <c r="D48" s="141">
        <v>199</v>
      </c>
      <c r="E48" s="141">
        <v>235</v>
      </c>
      <c r="F48" s="141">
        <v>93</v>
      </c>
      <c r="G48" s="141">
        <v>93</v>
      </c>
      <c r="H48" s="141">
        <v>124</v>
      </c>
      <c r="I48" s="141">
        <v>180</v>
      </c>
      <c r="J48" s="141">
        <v>59</v>
      </c>
      <c r="K48" s="141">
        <v>74</v>
      </c>
      <c r="L48" s="141">
        <v>53</v>
      </c>
      <c r="M48" s="141">
        <v>71</v>
      </c>
      <c r="N48" s="141">
        <v>93</v>
      </c>
      <c r="O48" s="141">
        <v>57</v>
      </c>
      <c r="P48" s="141">
        <v>42</v>
      </c>
      <c r="Q48" s="141">
        <v>42</v>
      </c>
      <c r="R48" s="141">
        <v>36</v>
      </c>
      <c r="S48" s="141">
        <v>29</v>
      </c>
      <c r="T48" s="141">
        <v>39</v>
      </c>
      <c r="U48" s="141">
        <v>157</v>
      </c>
    </row>
    <row r="49" spans="1:22" ht="43.5" customHeight="1" x14ac:dyDescent="0.2">
      <c r="A49" s="256"/>
      <c r="B49" s="272"/>
      <c r="C49" s="56" t="s">
        <v>157</v>
      </c>
      <c r="D49" s="142">
        <v>234</v>
      </c>
      <c r="E49" s="142">
        <v>289</v>
      </c>
      <c r="F49" s="142">
        <v>101</v>
      </c>
      <c r="G49" s="142">
        <v>141</v>
      </c>
      <c r="H49" s="142">
        <v>141</v>
      </c>
      <c r="I49" s="142">
        <v>186</v>
      </c>
      <c r="J49" s="142">
        <v>86</v>
      </c>
      <c r="K49" s="142">
        <v>77</v>
      </c>
      <c r="L49" s="142">
        <v>55</v>
      </c>
      <c r="M49" s="142">
        <v>87</v>
      </c>
      <c r="N49" s="142">
        <v>109</v>
      </c>
      <c r="O49" s="142">
        <v>68</v>
      </c>
      <c r="P49" s="142">
        <v>45</v>
      </c>
      <c r="Q49" s="142">
        <v>54</v>
      </c>
      <c r="R49" s="142">
        <v>39</v>
      </c>
      <c r="S49" s="142">
        <v>32</v>
      </c>
      <c r="T49" s="142">
        <v>42</v>
      </c>
      <c r="U49" s="142">
        <v>160</v>
      </c>
    </row>
    <row r="50" spans="1:22" s="50" customFormat="1" ht="21" hidden="1" customHeight="1" x14ac:dyDescent="0.2">
      <c r="A50" s="256"/>
      <c r="B50" s="72" t="s">
        <v>175</v>
      </c>
      <c r="C50" s="72"/>
      <c r="D50" s="49">
        <v>153</v>
      </c>
      <c r="E50" s="49">
        <v>154</v>
      </c>
      <c r="F50" s="49">
        <v>155</v>
      </c>
      <c r="G50" s="49">
        <v>156</v>
      </c>
      <c r="H50" s="49">
        <v>157</v>
      </c>
      <c r="I50" s="49">
        <v>158</v>
      </c>
      <c r="J50" s="49">
        <v>159</v>
      </c>
      <c r="K50" s="49">
        <v>160</v>
      </c>
      <c r="L50" s="49">
        <v>223</v>
      </c>
      <c r="M50" s="49">
        <v>224</v>
      </c>
      <c r="N50" s="49">
        <v>225</v>
      </c>
      <c r="O50" s="49">
        <v>226</v>
      </c>
      <c r="P50" s="49">
        <v>227</v>
      </c>
      <c r="Q50" s="49">
        <v>228</v>
      </c>
      <c r="R50" s="49">
        <v>229</v>
      </c>
      <c r="S50" s="49">
        <v>230</v>
      </c>
      <c r="T50" s="49">
        <v>231</v>
      </c>
      <c r="U50" s="49">
        <v>251</v>
      </c>
    </row>
    <row r="51" spans="1:22" s="53" customFormat="1" ht="21" hidden="1" customHeight="1" x14ac:dyDescent="0.2">
      <c r="A51" s="257"/>
      <c r="B51" s="63" t="s">
        <v>144</v>
      </c>
      <c r="C51" s="63"/>
      <c r="D51" s="51">
        <f t="shared" ref="D51:K51" si="60">D46-D50</f>
        <v>-68</v>
      </c>
      <c r="E51" s="51">
        <f t="shared" si="60"/>
        <v>-73</v>
      </c>
      <c r="F51" s="51">
        <f t="shared" si="60"/>
        <v>-63</v>
      </c>
      <c r="G51" s="51">
        <f t="shared" si="60"/>
        <v>-90</v>
      </c>
      <c r="H51" s="51">
        <f t="shared" si="60"/>
        <v>-69</v>
      </c>
      <c r="I51" s="51">
        <f t="shared" si="60"/>
        <v>-61</v>
      </c>
      <c r="J51" s="51">
        <f t="shared" si="60"/>
        <v>-90</v>
      </c>
      <c r="K51" s="51">
        <f t="shared" si="60"/>
        <v>-64</v>
      </c>
      <c r="L51" s="51">
        <f t="shared" ref="L51:Q51" si="61">L46-L50</f>
        <v>-127</v>
      </c>
      <c r="M51" s="51">
        <f t="shared" si="61"/>
        <v>-142</v>
      </c>
      <c r="N51" s="51">
        <f t="shared" si="61"/>
        <v>-140</v>
      </c>
      <c r="O51" s="51">
        <f t="shared" si="61"/>
        <v>-142</v>
      </c>
      <c r="P51" s="51">
        <f t="shared" si="61"/>
        <v>-134</v>
      </c>
      <c r="Q51" s="51">
        <f t="shared" si="61"/>
        <v>-150</v>
      </c>
      <c r="R51" s="51">
        <f t="shared" ref="R51:U51" si="62">R46-R50</f>
        <v>-137</v>
      </c>
      <c r="S51" s="51">
        <f t="shared" si="62"/>
        <v>-139</v>
      </c>
      <c r="T51" s="51">
        <f t="shared" si="62"/>
        <v>-138</v>
      </c>
      <c r="U51" s="51">
        <f t="shared" si="62"/>
        <v>-153</v>
      </c>
    </row>
    <row r="52" spans="1:22" s="59" customFormat="1" ht="21" hidden="1" customHeight="1" x14ac:dyDescent="0.2">
      <c r="A52" s="273" t="s">
        <v>176</v>
      </c>
      <c r="B52" s="276" t="s">
        <v>164</v>
      </c>
      <c r="C52" s="276"/>
      <c r="D52" s="58"/>
      <c r="E52" s="58"/>
      <c r="F52" s="58"/>
      <c r="G52" s="58"/>
      <c r="H52" s="58"/>
      <c r="I52" s="58"/>
      <c r="J52" s="58"/>
      <c r="K52" s="58"/>
      <c r="L52" s="58"/>
      <c r="M52" s="58"/>
      <c r="N52" s="58"/>
      <c r="O52" s="58"/>
      <c r="P52" s="58"/>
      <c r="Q52" s="58"/>
      <c r="R52" s="58"/>
      <c r="S52" s="58"/>
      <c r="T52" s="58"/>
      <c r="U52" s="58"/>
    </row>
    <row r="53" spans="1:22" s="62" customFormat="1" ht="30" customHeight="1" x14ac:dyDescent="0.2">
      <c r="A53" s="274"/>
      <c r="B53" s="277" t="s">
        <v>166</v>
      </c>
      <c r="C53" s="277"/>
      <c r="D53" s="61">
        <f t="shared" ref="D53:K53" si="63">D46*0.5+D41*0.5</f>
        <v>92.5</v>
      </c>
      <c r="E53" s="61">
        <f t="shared" si="63"/>
        <v>80.5</v>
      </c>
      <c r="F53" s="61">
        <f t="shared" si="63"/>
        <v>86</v>
      </c>
      <c r="G53" s="61">
        <f t="shared" si="63"/>
        <v>73</v>
      </c>
      <c r="H53" s="61">
        <f t="shared" si="63"/>
        <v>84</v>
      </c>
      <c r="I53" s="61">
        <f t="shared" si="63"/>
        <v>98.5</v>
      </c>
      <c r="J53" s="61">
        <f t="shared" si="63"/>
        <v>74.5</v>
      </c>
      <c r="K53" s="61">
        <f t="shared" si="63"/>
        <v>88</v>
      </c>
      <c r="L53" s="61">
        <f t="shared" ref="L53:Q53" si="64">L46*0.5+L41*0.5</f>
        <v>98</v>
      </c>
      <c r="M53" s="61">
        <f t="shared" si="64"/>
        <v>91</v>
      </c>
      <c r="N53" s="61">
        <f t="shared" si="64"/>
        <v>92.5</v>
      </c>
      <c r="O53" s="61">
        <f t="shared" si="64"/>
        <v>92</v>
      </c>
      <c r="P53" s="61">
        <f t="shared" si="64"/>
        <v>96.5</v>
      </c>
      <c r="Q53" s="61">
        <f t="shared" si="64"/>
        <v>89</v>
      </c>
      <c r="R53" s="61">
        <f t="shared" ref="R53:U53" si="65">R46*0.5+R41*0.5</f>
        <v>86</v>
      </c>
      <c r="S53" s="61">
        <f t="shared" si="65"/>
        <v>95.5</v>
      </c>
      <c r="T53" s="61">
        <f t="shared" si="65"/>
        <v>96.5</v>
      </c>
      <c r="U53" s="61">
        <f t="shared" si="65"/>
        <v>79</v>
      </c>
      <c r="V53" s="156"/>
    </row>
    <row r="54" spans="1:22" s="53" customFormat="1" ht="21" hidden="1" customHeight="1" x14ac:dyDescent="0.2">
      <c r="A54" s="274"/>
      <c r="B54" s="245" t="s">
        <v>144</v>
      </c>
      <c r="C54" s="245"/>
      <c r="D54" s="52"/>
      <c r="E54" s="52"/>
      <c r="F54" s="52"/>
      <c r="G54" s="52"/>
      <c r="H54" s="52"/>
      <c r="I54" s="52"/>
      <c r="J54" s="52"/>
      <c r="K54" s="52"/>
      <c r="L54" s="52"/>
      <c r="M54" s="52"/>
      <c r="N54" s="52"/>
      <c r="O54" s="52"/>
      <c r="P54" s="52"/>
      <c r="Q54" s="52"/>
      <c r="R54" s="52"/>
      <c r="S54" s="52"/>
      <c r="T54" s="52"/>
      <c r="U54" s="52"/>
    </row>
    <row r="55" spans="1:22" s="50" customFormat="1" ht="21" hidden="1" customHeight="1" x14ac:dyDescent="0.2">
      <c r="A55" s="274"/>
      <c r="B55" s="278" t="s">
        <v>177</v>
      </c>
      <c r="C55" s="278"/>
      <c r="D55" s="49">
        <v>113</v>
      </c>
      <c r="E55" s="49">
        <v>114</v>
      </c>
      <c r="F55" s="49">
        <v>115</v>
      </c>
      <c r="G55" s="49">
        <v>116</v>
      </c>
      <c r="H55" s="49">
        <v>117</v>
      </c>
      <c r="I55" s="49">
        <v>118</v>
      </c>
      <c r="J55" s="49">
        <v>119</v>
      </c>
      <c r="K55" s="49">
        <v>120</v>
      </c>
      <c r="L55" s="49">
        <v>183</v>
      </c>
      <c r="M55" s="49">
        <v>184</v>
      </c>
      <c r="N55" s="49">
        <v>185</v>
      </c>
      <c r="O55" s="49">
        <v>186</v>
      </c>
      <c r="P55" s="49">
        <v>187</v>
      </c>
      <c r="Q55" s="49">
        <v>188</v>
      </c>
      <c r="R55" s="49">
        <v>189</v>
      </c>
      <c r="S55" s="49">
        <v>190</v>
      </c>
      <c r="T55" s="49">
        <v>191</v>
      </c>
      <c r="U55" s="49">
        <v>211</v>
      </c>
    </row>
    <row r="56" spans="1:22" s="74" customFormat="1" ht="21" hidden="1" customHeight="1" x14ac:dyDescent="0.3">
      <c r="A56" s="275"/>
      <c r="B56" s="279" t="s">
        <v>144</v>
      </c>
      <c r="C56" s="279"/>
      <c r="D56" s="73">
        <f t="shared" ref="D56:K56" si="66">D53-D55</f>
        <v>-20.5</v>
      </c>
      <c r="E56" s="73">
        <f t="shared" si="66"/>
        <v>-33.5</v>
      </c>
      <c r="F56" s="73">
        <f t="shared" si="66"/>
        <v>-29</v>
      </c>
      <c r="G56" s="73">
        <f t="shared" si="66"/>
        <v>-43</v>
      </c>
      <c r="H56" s="73">
        <f t="shared" si="66"/>
        <v>-33</v>
      </c>
      <c r="I56" s="73">
        <f t="shared" si="66"/>
        <v>-19.5</v>
      </c>
      <c r="J56" s="73">
        <f t="shared" si="66"/>
        <v>-44.5</v>
      </c>
      <c r="K56" s="73">
        <f t="shared" si="66"/>
        <v>-32</v>
      </c>
      <c r="L56" s="73">
        <f t="shared" ref="L56:Q56" si="67">L53-L55</f>
        <v>-85</v>
      </c>
      <c r="M56" s="73">
        <f t="shared" si="67"/>
        <v>-93</v>
      </c>
      <c r="N56" s="73">
        <f t="shared" si="67"/>
        <v>-92.5</v>
      </c>
      <c r="O56" s="73">
        <f t="shared" si="67"/>
        <v>-94</v>
      </c>
      <c r="P56" s="73">
        <f t="shared" si="67"/>
        <v>-90.5</v>
      </c>
      <c r="Q56" s="73">
        <f t="shared" si="67"/>
        <v>-99</v>
      </c>
      <c r="R56" s="73">
        <f t="shared" ref="R56:U56" si="68">R53-R55</f>
        <v>-103</v>
      </c>
      <c r="S56" s="73">
        <f t="shared" si="68"/>
        <v>-94.5</v>
      </c>
      <c r="T56" s="73">
        <f t="shared" si="68"/>
        <v>-94.5</v>
      </c>
      <c r="U56" s="73">
        <f t="shared" si="68"/>
        <v>-132</v>
      </c>
    </row>
    <row r="57" spans="1:22" s="43" customFormat="1" ht="31.5" customHeight="1" x14ac:dyDescent="0.2">
      <c r="A57" s="255" t="s">
        <v>115</v>
      </c>
      <c r="B57" s="260" t="s">
        <v>178</v>
      </c>
      <c r="C57" s="260"/>
      <c r="D57" s="75">
        <f t="shared" ref="D57:I57" si="69">D58</f>
        <v>40</v>
      </c>
      <c r="E57" s="75">
        <f t="shared" si="69"/>
        <v>40</v>
      </c>
      <c r="F57" s="75">
        <f t="shared" si="69"/>
        <v>0</v>
      </c>
      <c r="G57" s="75">
        <f t="shared" si="69"/>
        <v>20</v>
      </c>
      <c r="H57" s="75">
        <f t="shared" si="69"/>
        <v>40</v>
      </c>
      <c r="I57" s="75">
        <f t="shared" si="69"/>
        <v>0</v>
      </c>
      <c r="J57" s="75">
        <f t="shared" ref="J57:K57" si="70">J58</f>
        <v>20</v>
      </c>
      <c r="K57" s="75">
        <f t="shared" si="70"/>
        <v>0</v>
      </c>
      <c r="L57" s="75">
        <f t="shared" ref="L57:U57" si="71">L58</f>
        <v>60</v>
      </c>
      <c r="M57" s="75">
        <f t="shared" si="71"/>
        <v>20</v>
      </c>
      <c r="N57" s="75">
        <f t="shared" si="71"/>
        <v>40</v>
      </c>
      <c r="O57" s="75">
        <f t="shared" si="71"/>
        <v>0</v>
      </c>
      <c r="P57" s="75">
        <f t="shared" si="71"/>
        <v>20</v>
      </c>
      <c r="Q57" s="75">
        <f t="shared" si="71"/>
        <v>0</v>
      </c>
      <c r="R57" s="75">
        <f t="shared" si="71"/>
        <v>0</v>
      </c>
      <c r="S57" s="75">
        <f t="shared" si="71"/>
        <v>20</v>
      </c>
      <c r="T57" s="75">
        <f t="shared" si="71"/>
        <v>20</v>
      </c>
      <c r="U57" s="75">
        <f t="shared" si="71"/>
        <v>40</v>
      </c>
    </row>
    <row r="58" spans="1:22" s="43" customFormat="1" ht="93" customHeight="1" x14ac:dyDescent="0.2">
      <c r="A58" s="256"/>
      <c r="B58" s="260" t="s">
        <v>179</v>
      </c>
      <c r="C58" s="260"/>
      <c r="D58" s="45">
        <f t="shared" ref="D58:I58" si="72">IF(D59="5 и больше",100,D59*20)</f>
        <v>40</v>
      </c>
      <c r="E58" s="45">
        <f t="shared" si="72"/>
        <v>40</v>
      </c>
      <c r="F58" s="45">
        <f t="shared" si="72"/>
        <v>0</v>
      </c>
      <c r="G58" s="45">
        <f t="shared" si="72"/>
        <v>20</v>
      </c>
      <c r="H58" s="45">
        <f t="shared" si="72"/>
        <v>40</v>
      </c>
      <c r="I58" s="45">
        <f t="shared" si="72"/>
        <v>0</v>
      </c>
      <c r="J58" s="45">
        <f t="shared" ref="J58:K58" si="73">IF(J59="5 и больше",100,J59*20)</f>
        <v>20</v>
      </c>
      <c r="K58" s="45">
        <f t="shared" si="73"/>
        <v>0</v>
      </c>
      <c r="L58" s="45">
        <f t="shared" ref="L58:U58" si="74">IF(L59="5 и больше",100,L59*20)</f>
        <v>60</v>
      </c>
      <c r="M58" s="45">
        <f t="shared" si="74"/>
        <v>20</v>
      </c>
      <c r="N58" s="45">
        <f t="shared" si="74"/>
        <v>40</v>
      </c>
      <c r="O58" s="45">
        <f t="shared" si="74"/>
        <v>0</v>
      </c>
      <c r="P58" s="45">
        <f t="shared" si="74"/>
        <v>20</v>
      </c>
      <c r="Q58" s="45">
        <f t="shared" si="74"/>
        <v>0</v>
      </c>
      <c r="R58" s="45">
        <f t="shared" si="74"/>
        <v>0</v>
      </c>
      <c r="S58" s="45">
        <f t="shared" si="74"/>
        <v>20</v>
      </c>
      <c r="T58" s="45">
        <f t="shared" si="74"/>
        <v>20</v>
      </c>
      <c r="U58" s="45">
        <f t="shared" si="74"/>
        <v>40</v>
      </c>
    </row>
    <row r="59" spans="1:22" ht="45.75" customHeight="1" x14ac:dyDescent="0.2">
      <c r="A59" s="256"/>
      <c r="B59" s="243" t="s">
        <v>180</v>
      </c>
      <c r="C59" s="243"/>
      <c r="D59" s="47">
        <v>2</v>
      </c>
      <c r="E59" s="47">
        <v>2</v>
      </c>
      <c r="F59" s="47">
        <v>0</v>
      </c>
      <c r="G59" s="47">
        <v>1</v>
      </c>
      <c r="H59" s="47">
        <v>2</v>
      </c>
      <c r="I59" s="47">
        <v>0</v>
      </c>
      <c r="J59" s="47">
        <v>1</v>
      </c>
      <c r="K59" s="47">
        <v>0</v>
      </c>
      <c r="L59" s="47">
        <v>3</v>
      </c>
      <c r="M59" s="47">
        <v>1</v>
      </c>
      <c r="N59" s="47">
        <v>2</v>
      </c>
      <c r="O59" s="47">
        <v>0</v>
      </c>
      <c r="P59" s="47">
        <v>1</v>
      </c>
      <c r="Q59" s="47">
        <v>0</v>
      </c>
      <c r="R59" s="47">
        <v>0</v>
      </c>
      <c r="S59" s="47">
        <v>1</v>
      </c>
      <c r="T59" s="47">
        <v>1</v>
      </c>
      <c r="U59" s="47">
        <v>2</v>
      </c>
    </row>
    <row r="60" spans="1:22" s="50" customFormat="1" ht="19.5" hidden="1" customHeight="1" x14ac:dyDescent="0.2">
      <c r="A60" s="256"/>
      <c r="B60" s="72" t="s">
        <v>181</v>
      </c>
      <c r="C60" s="72"/>
      <c r="D60" s="49">
        <v>53</v>
      </c>
      <c r="E60" s="49">
        <v>54</v>
      </c>
      <c r="F60" s="49">
        <v>55</v>
      </c>
      <c r="G60" s="49">
        <v>56</v>
      </c>
      <c r="H60" s="49">
        <v>57</v>
      </c>
      <c r="I60" s="49">
        <v>58</v>
      </c>
      <c r="J60" s="49">
        <v>59</v>
      </c>
      <c r="K60" s="49">
        <v>60</v>
      </c>
      <c r="L60" s="49">
        <v>123</v>
      </c>
      <c r="M60" s="49">
        <v>124</v>
      </c>
      <c r="N60" s="49">
        <v>125</v>
      </c>
      <c r="O60" s="49">
        <v>126</v>
      </c>
      <c r="P60" s="49">
        <v>127</v>
      </c>
      <c r="Q60" s="49">
        <v>128</v>
      </c>
      <c r="R60" s="49">
        <v>129</v>
      </c>
      <c r="S60" s="49">
        <v>130</v>
      </c>
      <c r="T60" s="49">
        <v>131</v>
      </c>
      <c r="U60" s="49">
        <v>151</v>
      </c>
    </row>
    <row r="61" spans="1:22" s="53" customFormat="1" ht="21" hidden="1" customHeight="1" x14ac:dyDescent="0.2">
      <c r="A61" s="257"/>
      <c r="B61" s="245" t="s">
        <v>144</v>
      </c>
      <c r="C61" s="245"/>
      <c r="D61" s="51">
        <f t="shared" ref="D61:K61" si="75">D58-D60</f>
        <v>-13</v>
      </c>
      <c r="E61" s="51">
        <f t="shared" si="75"/>
        <v>-14</v>
      </c>
      <c r="F61" s="51">
        <f t="shared" si="75"/>
        <v>-55</v>
      </c>
      <c r="G61" s="51">
        <f t="shared" si="75"/>
        <v>-36</v>
      </c>
      <c r="H61" s="51">
        <f t="shared" si="75"/>
        <v>-17</v>
      </c>
      <c r="I61" s="51">
        <f t="shared" si="75"/>
        <v>-58</v>
      </c>
      <c r="J61" s="51">
        <f t="shared" si="75"/>
        <v>-39</v>
      </c>
      <c r="K61" s="51">
        <f t="shared" si="75"/>
        <v>-60</v>
      </c>
      <c r="L61" s="51">
        <f t="shared" ref="L61:Q61" si="76">L58-L60</f>
        <v>-63</v>
      </c>
      <c r="M61" s="51">
        <f t="shared" si="76"/>
        <v>-104</v>
      </c>
      <c r="N61" s="51">
        <f t="shared" si="76"/>
        <v>-85</v>
      </c>
      <c r="O61" s="51">
        <f t="shared" si="76"/>
        <v>-126</v>
      </c>
      <c r="P61" s="51">
        <f t="shared" si="76"/>
        <v>-107</v>
      </c>
      <c r="Q61" s="51">
        <f t="shared" si="76"/>
        <v>-128</v>
      </c>
      <c r="R61" s="51">
        <f t="shared" ref="R61:U61" si="77">R58-R60</f>
        <v>-129</v>
      </c>
      <c r="S61" s="51">
        <f t="shared" si="77"/>
        <v>-110</v>
      </c>
      <c r="T61" s="51">
        <f t="shared" si="77"/>
        <v>-111</v>
      </c>
      <c r="U61" s="51">
        <f t="shared" si="77"/>
        <v>-111</v>
      </c>
    </row>
    <row r="62" spans="1:22" s="43" customFormat="1" ht="46.5" customHeight="1" x14ac:dyDescent="0.2">
      <c r="A62" s="255" t="s">
        <v>124</v>
      </c>
      <c r="B62" s="260" t="s">
        <v>182</v>
      </c>
      <c r="C62" s="260"/>
      <c r="D62" s="75">
        <f t="shared" ref="D62:I62" si="78">D63</f>
        <v>40</v>
      </c>
      <c r="E62" s="75">
        <f t="shared" si="78"/>
        <v>40</v>
      </c>
      <c r="F62" s="75">
        <f t="shared" si="78"/>
        <v>40</v>
      </c>
      <c r="G62" s="75">
        <f t="shared" si="78"/>
        <v>20</v>
      </c>
      <c r="H62" s="75">
        <f t="shared" si="78"/>
        <v>20</v>
      </c>
      <c r="I62" s="75">
        <f t="shared" si="78"/>
        <v>20</v>
      </c>
      <c r="J62" s="75">
        <f t="shared" ref="J62:K62" si="79">J63</f>
        <v>20</v>
      </c>
      <c r="K62" s="75">
        <f t="shared" si="79"/>
        <v>20</v>
      </c>
      <c r="L62" s="75">
        <f t="shared" ref="L62:U62" si="80">L63</f>
        <v>30</v>
      </c>
      <c r="M62" s="75">
        <f t="shared" si="80"/>
        <v>30</v>
      </c>
      <c r="N62" s="75">
        <f t="shared" si="80"/>
        <v>30</v>
      </c>
      <c r="O62" s="75">
        <f t="shared" si="80"/>
        <v>30</v>
      </c>
      <c r="P62" s="75">
        <f t="shared" si="80"/>
        <v>30</v>
      </c>
      <c r="Q62" s="75">
        <f t="shared" si="80"/>
        <v>30</v>
      </c>
      <c r="R62" s="75">
        <f t="shared" si="80"/>
        <v>30</v>
      </c>
      <c r="S62" s="75">
        <f t="shared" si="80"/>
        <v>30</v>
      </c>
      <c r="T62" s="75">
        <f t="shared" si="80"/>
        <v>30</v>
      </c>
      <c r="U62" s="75">
        <f t="shared" si="80"/>
        <v>30</v>
      </c>
    </row>
    <row r="63" spans="1:22" s="43" customFormat="1" ht="61.5" customHeight="1" x14ac:dyDescent="0.2">
      <c r="A63" s="256"/>
      <c r="B63" s="266" t="s">
        <v>183</v>
      </c>
      <c r="C63" s="266"/>
      <c r="D63" s="45">
        <f t="shared" ref="D63:K63" si="81">IF(D64="да",IF(D65="5 и больше",100,D65*20),IF(D65*30&gt;89,100,D65*30))</f>
        <v>40</v>
      </c>
      <c r="E63" s="45">
        <f t="shared" si="81"/>
        <v>40</v>
      </c>
      <c r="F63" s="45">
        <f t="shared" si="81"/>
        <v>40</v>
      </c>
      <c r="G63" s="45">
        <f t="shared" si="81"/>
        <v>20</v>
      </c>
      <c r="H63" s="45">
        <f t="shared" si="81"/>
        <v>20</v>
      </c>
      <c r="I63" s="45">
        <f t="shared" si="81"/>
        <v>20</v>
      </c>
      <c r="J63" s="45">
        <f t="shared" si="81"/>
        <v>20</v>
      </c>
      <c r="K63" s="45">
        <f t="shared" si="81"/>
        <v>20</v>
      </c>
      <c r="L63" s="45">
        <f t="shared" ref="L63:Q63" si="82">IF(L64="да",IF(L65="5 и больше",100,L65*20),IF(L65*30&gt;89,100,L65*30))</f>
        <v>30</v>
      </c>
      <c r="M63" s="45">
        <f t="shared" si="82"/>
        <v>30</v>
      </c>
      <c r="N63" s="45">
        <f t="shared" si="82"/>
        <v>30</v>
      </c>
      <c r="O63" s="45">
        <f t="shared" si="82"/>
        <v>30</v>
      </c>
      <c r="P63" s="45">
        <f t="shared" si="82"/>
        <v>30</v>
      </c>
      <c r="Q63" s="45">
        <f t="shared" si="82"/>
        <v>30</v>
      </c>
      <c r="R63" s="45">
        <f t="shared" ref="R63:U63" si="83">IF(R64="да",IF(R65="5 и больше",100,R65*20),IF(R65*30&gt;89,100,R65*30))</f>
        <v>30</v>
      </c>
      <c r="S63" s="45">
        <f t="shared" si="83"/>
        <v>30</v>
      </c>
      <c r="T63" s="45">
        <f t="shared" si="83"/>
        <v>30</v>
      </c>
      <c r="U63" s="45">
        <f t="shared" si="83"/>
        <v>30</v>
      </c>
    </row>
    <row r="64" spans="1:22" s="43" customFormat="1" ht="30" customHeight="1" x14ac:dyDescent="0.2">
      <c r="A64" s="256"/>
      <c r="B64" s="280" t="s">
        <v>256</v>
      </c>
      <c r="C64" s="281"/>
      <c r="D64" s="143" t="s">
        <v>257</v>
      </c>
      <c r="E64" s="143" t="s">
        <v>257</v>
      </c>
      <c r="F64" s="143" t="s">
        <v>257</v>
      </c>
      <c r="G64" s="143" t="s">
        <v>257</v>
      </c>
      <c r="H64" s="143" t="s">
        <v>257</v>
      </c>
      <c r="I64" s="143" t="s">
        <v>257</v>
      </c>
      <c r="J64" s="143" t="s">
        <v>257</v>
      </c>
      <c r="K64" s="143" t="s">
        <v>257</v>
      </c>
      <c r="L64" s="143" t="s">
        <v>258</v>
      </c>
      <c r="M64" s="143" t="s">
        <v>258</v>
      </c>
      <c r="N64" s="143" t="s">
        <v>258</v>
      </c>
      <c r="O64" s="143" t="s">
        <v>258</v>
      </c>
      <c r="P64" s="143" t="s">
        <v>258</v>
      </c>
      <c r="Q64" s="143" t="s">
        <v>258</v>
      </c>
      <c r="R64" s="143" t="s">
        <v>258</v>
      </c>
      <c r="S64" s="143" t="s">
        <v>258</v>
      </c>
      <c r="T64" s="143" t="s">
        <v>258</v>
      </c>
      <c r="U64" s="143" t="s">
        <v>258</v>
      </c>
    </row>
    <row r="65" spans="1:22" ht="62.25" customHeight="1" x14ac:dyDescent="0.2">
      <c r="A65" s="256"/>
      <c r="B65" s="243" t="s">
        <v>184</v>
      </c>
      <c r="C65" s="243"/>
      <c r="D65" s="47">
        <v>2</v>
      </c>
      <c r="E65" s="47">
        <v>2</v>
      </c>
      <c r="F65" s="47">
        <v>2</v>
      </c>
      <c r="G65" s="47">
        <v>1</v>
      </c>
      <c r="H65" s="47">
        <v>1</v>
      </c>
      <c r="I65" s="47">
        <v>1</v>
      </c>
      <c r="J65" s="47">
        <v>1</v>
      </c>
      <c r="K65" s="47">
        <v>1</v>
      </c>
      <c r="L65" s="47">
        <v>1</v>
      </c>
      <c r="M65" s="47">
        <v>1</v>
      </c>
      <c r="N65" s="47">
        <v>1</v>
      </c>
      <c r="O65" s="47">
        <v>1</v>
      </c>
      <c r="P65" s="47">
        <v>1</v>
      </c>
      <c r="Q65" s="47">
        <v>1</v>
      </c>
      <c r="R65" s="47">
        <v>1</v>
      </c>
      <c r="S65" s="47">
        <v>1</v>
      </c>
      <c r="T65" s="47">
        <v>1</v>
      </c>
      <c r="U65" s="47">
        <v>1</v>
      </c>
    </row>
    <row r="66" spans="1:22" s="50" customFormat="1" ht="20.25" hidden="1" customHeight="1" x14ac:dyDescent="0.2">
      <c r="A66" s="256"/>
      <c r="B66" s="72" t="s">
        <v>185</v>
      </c>
      <c r="C66" s="72"/>
      <c r="D66" s="49">
        <v>73</v>
      </c>
      <c r="E66" s="49">
        <v>74</v>
      </c>
      <c r="F66" s="49">
        <v>75</v>
      </c>
      <c r="G66" s="49">
        <v>76</v>
      </c>
      <c r="H66" s="49">
        <v>77</v>
      </c>
      <c r="I66" s="49">
        <v>78</v>
      </c>
      <c r="J66" s="49">
        <v>79</v>
      </c>
      <c r="K66" s="49">
        <v>80</v>
      </c>
      <c r="L66" s="49">
        <v>143</v>
      </c>
      <c r="M66" s="49">
        <v>144</v>
      </c>
      <c r="N66" s="49">
        <v>145</v>
      </c>
      <c r="O66" s="49">
        <v>146</v>
      </c>
      <c r="P66" s="49">
        <v>147</v>
      </c>
      <c r="Q66" s="49">
        <v>148</v>
      </c>
      <c r="R66" s="49">
        <v>149</v>
      </c>
      <c r="S66" s="49">
        <v>150</v>
      </c>
      <c r="T66" s="49">
        <v>151</v>
      </c>
      <c r="U66" s="49">
        <v>171</v>
      </c>
    </row>
    <row r="67" spans="1:22" s="53" customFormat="1" ht="21" hidden="1" customHeight="1" x14ac:dyDescent="0.2">
      <c r="A67" s="257"/>
      <c r="B67" s="245" t="s">
        <v>144</v>
      </c>
      <c r="C67" s="245"/>
      <c r="D67" s="51">
        <f t="shared" ref="D67:K67" si="84">D63-D66</f>
        <v>-33</v>
      </c>
      <c r="E67" s="51">
        <f t="shared" si="84"/>
        <v>-34</v>
      </c>
      <c r="F67" s="51">
        <f t="shared" si="84"/>
        <v>-35</v>
      </c>
      <c r="G67" s="51">
        <f t="shared" si="84"/>
        <v>-56</v>
      </c>
      <c r="H67" s="51">
        <f t="shared" si="84"/>
        <v>-57</v>
      </c>
      <c r="I67" s="51">
        <f t="shared" si="84"/>
        <v>-58</v>
      </c>
      <c r="J67" s="51">
        <f t="shared" si="84"/>
        <v>-59</v>
      </c>
      <c r="K67" s="51">
        <f t="shared" si="84"/>
        <v>-60</v>
      </c>
      <c r="L67" s="51">
        <f t="shared" ref="L67:Q67" si="85">L63-L66</f>
        <v>-113</v>
      </c>
      <c r="M67" s="51">
        <f t="shared" si="85"/>
        <v>-114</v>
      </c>
      <c r="N67" s="51">
        <f t="shared" si="85"/>
        <v>-115</v>
      </c>
      <c r="O67" s="51">
        <f t="shared" si="85"/>
        <v>-116</v>
      </c>
      <c r="P67" s="51">
        <f t="shared" si="85"/>
        <v>-117</v>
      </c>
      <c r="Q67" s="51">
        <f t="shared" si="85"/>
        <v>-118</v>
      </c>
      <c r="R67" s="51">
        <f t="shared" ref="R67:U67" si="86">R63-R66</f>
        <v>-119</v>
      </c>
      <c r="S67" s="51">
        <f t="shared" si="86"/>
        <v>-120</v>
      </c>
      <c r="T67" s="51">
        <f t="shared" si="86"/>
        <v>-121</v>
      </c>
      <c r="U67" s="51">
        <f t="shared" si="86"/>
        <v>-141</v>
      </c>
    </row>
    <row r="68" spans="1:22" s="43" customFormat="1" ht="32.25" customHeight="1" x14ac:dyDescent="0.2">
      <c r="A68" s="255" t="s">
        <v>186</v>
      </c>
      <c r="B68" s="260" t="s">
        <v>187</v>
      </c>
      <c r="C68" s="260"/>
      <c r="D68" s="75">
        <f t="shared" ref="D68:I68" si="87">D69</f>
        <v>94</v>
      </c>
      <c r="E68" s="75">
        <f t="shared" si="87"/>
        <v>95</v>
      </c>
      <c r="F68" s="75">
        <f t="shared" si="87"/>
        <v>67</v>
      </c>
      <c r="G68" s="75">
        <f t="shared" si="87"/>
        <v>75</v>
      </c>
      <c r="H68" s="75">
        <f t="shared" si="87"/>
        <v>100</v>
      </c>
      <c r="I68" s="75">
        <f t="shared" si="87"/>
        <v>86</v>
      </c>
      <c r="J68" s="75">
        <f t="shared" ref="J68:K68" si="88">J69</f>
        <v>71</v>
      </c>
      <c r="K68" s="75">
        <f t="shared" si="88"/>
        <v>100</v>
      </c>
      <c r="L68" s="75">
        <f t="shared" ref="L68:U68" si="89">L69</f>
        <v>100</v>
      </c>
      <c r="M68" s="75">
        <f t="shared" si="89"/>
        <v>0</v>
      </c>
      <c r="N68" s="75">
        <f t="shared" si="89"/>
        <v>67</v>
      </c>
      <c r="O68" s="75">
        <f t="shared" si="89"/>
        <v>100</v>
      </c>
      <c r="P68" s="75">
        <f t="shared" si="89"/>
        <v>100</v>
      </c>
      <c r="Q68" s="75">
        <f t="shared" si="89"/>
        <v>100</v>
      </c>
      <c r="R68" s="75">
        <f t="shared" si="89"/>
        <v>100</v>
      </c>
      <c r="S68" s="75">
        <f t="shared" si="89"/>
        <v>100</v>
      </c>
      <c r="T68" s="75">
        <f t="shared" si="89"/>
        <v>0</v>
      </c>
      <c r="U68" s="75">
        <f t="shared" si="89"/>
        <v>100</v>
      </c>
    </row>
    <row r="69" spans="1:22" s="43" customFormat="1" ht="20.25" customHeight="1" x14ac:dyDescent="0.2">
      <c r="A69" s="256"/>
      <c r="B69" s="266" t="s">
        <v>188</v>
      </c>
      <c r="C69" s="266"/>
      <c r="D69" s="45">
        <f t="shared" ref="D69:K69" si="90">ROUND(D70/D71*100,0)</f>
        <v>94</v>
      </c>
      <c r="E69" s="45">
        <f t="shared" si="90"/>
        <v>95</v>
      </c>
      <c r="F69" s="45">
        <f t="shared" si="90"/>
        <v>67</v>
      </c>
      <c r="G69" s="45">
        <f t="shared" si="90"/>
        <v>75</v>
      </c>
      <c r="H69" s="45">
        <f t="shared" si="90"/>
        <v>100</v>
      </c>
      <c r="I69" s="45">
        <f t="shared" si="90"/>
        <v>86</v>
      </c>
      <c r="J69" s="45">
        <f t="shared" si="90"/>
        <v>71</v>
      </c>
      <c r="K69" s="45">
        <f t="shared" si="90"/>
        <v>100</v>
      </c>
      <c r="L69" s="45">
        <f t="shared" ref="L69:Q69" si="91">ROUND(L70/L71*100,0)</f>
        <v>100</v>
      </c>
      <c r="M69" s="45">
        <f t="shared" si="91"/>
        <v>0</v>
      </c>
      <c r="N69" s="45">
        <f t="shared" si="91"/>
        <v>67</v>
      </c>
      <c r="O69" s="45">
        <f t="shared" si="91"/>
        <v>100</v>
      </c>
      <c r="P69" s="45">
        <f t="shared" si="91"/>
        <v>100</v>
      </c>
      <c r="Q69" s="45">
        <f t="shared" si="91"/>
        <v>100</v>
      </c>
      <c r="R69" s="45">
        <f t="shared" ref="R69:U69" si="92">ROUND(R70/R71*100,0)</f>
        <v>100</v>
      </c>
      <c r="S69" s="45">
        <f t="shared" si="92"/>
        <v>100</v>
      </c>
      <c r="T69" s="45">
        <f t="shared" si="92"/>
        <v>0</v>
      </c>
      <c r="U69" s="45">
        <f t="shared" si="92"/>
        <v>100</v>
      </c>
    </row>
    <row r="70" spans="1:22" ht="48" customHeight="1" x14ac:dyDescent="0.2">
      <c r="A70" s="256"/>
      <c r="B70" s="270" t="s">
        <v>189</v>
      </c>
      <c r="C70" s="56" t="s">
        <v>156</v>
      </c>
      <c r="D70" s="141">
        <v>15</v>
      </c>
      <c r="E70" s="141">
        <v>19</v>
      </c>
      <c r="F70" s="141">
        <v>2</v>
      </c>
      <c r="G70" s="141">
        <v>3</v>
      </c>
      <c r="H70" s="141">
        <v>22</v>
      </c>
      <c r="I70" s="141">
        <v>12</v>
      </c>
      <c r="J70" s="141">
        <v>5</v>
      </c>
      <c r="K70" s="141">
        <v>2</v>
      </c>
      <c r="L70" s="141">
        <v>1</v>
      </c>
      <c r="M70" s="141">
        <v>0</v>
      </c>
      <c r="N70" s="141">
        <v>2</v>
      </c>
      <c r="O70" s="141">
        <v>1</v>
      </c>
      <c r="P70" s="141">
        <v>2</v>
      </c>
      <c r="Q70" s="141">
        <v>5</v>
      </c>
      <c r="R70" s="141">
        <v>1</v>
      </c>
      <c r="S70" s="141">
        <v>1</v>
      </c>
      <c r="T70" s="141">
        <v>0</v>
      </c>
      <c r="U70" s="141">
        <v>3</v>
      </c>
    </row>
    <row r="71" spans="1:22" ht="32.25" customHeight="1" x14ac:dyDescent="0.2">
      <c r="A71" s="256"/>
      <c r="B71" s="272"/>
      <c r="C71" s="56" t="s">
        <v>157</v>
      </c>
      <c r="D71" s="142">
        <v>16</v>
      </c>
      <c r="E71" s="142">
        <v>20</v>
      </c>
      <c r="F71" s="142">
        <v>3</v>
      </c>
      <c r="G71" s="142">
        <v>4</v>
      </c>
      <c r="H71" s="142">
        <v>22</v>
      </c>
      <c r="I71" s="142">
        <v>14</v>
      </c>
      <c r="J71" s="142">
        <v>7</v>
      </c>
      <c r="K71" s="142">
        <v>2</v>
      </c>
      <c r="L71" s="142">
        <v>1</v>
      </c>
      <c r="M71" s="142">
        <v>1</v>
      </c>
      <c r="N71" s="142">
        <v>3</v>
      </c>
      <c r="O71" s="142">
        <v>1</v>
      </c>
      <c r="P71" s="142">
        <v>2</v>
      </c>
      <c r="Q71" s="142">
        <v>5</v>
      </c>
      <c r="R71" s="142">
        <v>1</v>
      </c>
      <c r="S71" s="142">
        <v>1</v>
      </c>
      <c r="T71" s="142">
        <v>1</v>
      </c>
      <c r="U71" s="142">
        <v>3</v>
      </c>
    </row>
    <row r="72" spans="1:22" s="50" customFormat="1" hidden="1" x14ac:dyDescent="0.2">
      <c r="A72" s="256"/>
      <c r="B72" s="244" t="s">
        <v>190</v>
      </c>
      <c r="C72" s="244"/>
      <c r="D72" s="49">
        <v>153</v>
      </c>
      <c r="E72" s="49">
        <v>154</v>
      </c>
      <c r="F72" s="49">
        <v>155</v>
      </c>
      <c r="G72" s="49">
        <v>156</v>
      </c>
      <c r="H72" s="49">
        <v>157</v>
      </c>
      <c r="I72" s="49">
        <v>158</v>
      </c>
      <c r="J72" s="49">
        <v>159</v>
      </c>
      <c r="K72" s="49">
        <v>160</v>
      </c>
      <c r="L72" s="49">
        <v>223</v>
      </c>
      <c r="M72" s="49">
        <v>224</v>
      </c>
      <c r="N72" s="49">
        <v>225</v>
      </c>
      <c r="O72" s="49">
        <v>226</v>
      </c>
      <c r="P72" s="49">
        <v>227</v>
      </c>
      <c r="Q72" s="49">
        <v>228</v>
      </c>
      <c r="R72" s="49">
        <v>229</v>
      </c>
      <c r="S72" s="49">
        <v>230</v>
      </c>
      <c r="T72" s="49">
        <v>231</v>
      </c>
      <c r="U72" s="49">
        <v>251</v>
      </c>
    </row>
    <row r="73" spans="1:22" s="53" customFormat="1" ht="21" hidden="1" customHeight="1" x14ac:dyDescent="0.2">
      <c r="A73" s="257"/>
      <c r="B73" s="245" t="s">
        <v>144</v>
      </c>
      <c r="C73" s="245"/>
      <c r="D73" s="54">
        <f t="shared" ref="D73:K73" si="93">D69-D72</f>
        <v>-59</v>
      </c>
      <c r="E73" s="54">
        <f t="shared" si="93"/>
        <v>-59</v>
      </c>
      <c r="F73" s="54">
        <f t="shared" si="93"/>
        <v>-88</v>
      </c>
      <c r="G73" s="54">
        <f t="shared" si="93"/>
        <v>-81</v>
      </c>
      <c r="H73" s="54">
        <f t="shared" si="93"/>
        <v>-57</v>
      </c>
      <c r="I73" s="54">
        <f t="shared" si="93"/>
        <v>-72</v>
      </c>
      <c r="J73" s="54">
        <f t="shared" si="93"/>
        <v>-88</v>
      </c>
      <c r="K73" s="54">
        <f t="shared" si="93"/>
        <v>-60</v>
      </c>
      <c r="L73" s="54">
        <f t="shared" ref="L73:Q73" si="94">L69-L72</f>
        <v>-123</v>
      </c>
      <c r="M73" s="54">
        <f t="shared" si="94"/>
        <v>-224</v>
      </c>
      <c r="N73" s="54">
        <f t="shared" si="94"/>
        <v>-158</v>
      </c>
      <c r="O73" s="54">
        <f t="shared" si="94"/>
        <v>-126</v>
      </c>
      <c r="P73" s="54">
        <f t="shared" si="94"/>
        <v>-127</v>
      </c>
      <c r="Q73" s="54">
        <f t="shared" si="94"/>
        <v>-128</v>
      </c>
      <c r="R73" s="54">
        <f t="shared" ref="R73:U73" si="95">R69-R72</f>
        <v>-129</v>
      </c>
      <c r="S73" s="54">
        <f t="shared" si="95"/>
        <v>-130</v>
      </c>
      <c r="T73" s="54">
        <f t="shared" si="95"/>
        <v>-231</v>
      </c>
      <c r="U73" s="54">
        <f t="shared" si="95"/>
        <v>-151</v>
      </c>
    </row>
    <row r="74" spans="1:22" s="59" customFormat="1" ht="21" hidden="1" customHeight="1" x14ac:dyDescent="0.2">
      <c r="A74" s="282" t="s">
        <v>191</v>
      </c>
      <c r="B74" s="276" t="s">
        <v>164</v>
      </c>
      <c r="C74" s="276"/>
      <c r="D74" s="58"/>
      <c r="E74" s="58"/>
      <c r="F74" s="58"/>
      <c r="G74" s="58"/>
      <c r="H74" s="58"/>
      <c r="I74" s="58"/>
      <c r="J74" s="58"/>
      <c r="K74" s="58"/>
      <c r="L74" s="58"/>
      <c r="M74" s="58"/>
      <c r="N74" s="58"/>
      <c r="O74" s="58"/>
      <c r="P74" s="58"/>
      <c r="Q74" s="58"/>
      <c r="R74" s="58"/>
      <c r="S74" s="58"/>
      <c r="T74" s="58"/>
      <c r="U74" s="58"/>
    </row>
    <row r="75" spans="1:22" s="76" customFormat="1" ht="30" customHeight="1" x14ac:dyDescent="0.2">
      <c r="A75" s="282"/>
      <c r="B75" s="277" t="s">
        <v>166</v>
      </c>
      <c r="C75" s="277"/>
      <c r="D75" s="61">
        <f t="shared" ref="D75:K75" si="96">D57*0.3+D62*0.4+D68*0.3</f>
        <v>56.2</v>
      </c>
      <c r="E75" s="61">
        <f t="shared" si="96"/>
        <v>56.5</v>
      </c>
      <c r="F75" s="61">
        <f t="shared" si="96"/>
        <v>36.099999999999994</v>
      </c>
      <c r="G75" s="61">
        <f t="shared" si="96"/>
        <v>36.5</v>
      </c>
      <c r="H75" s="61">
        <f t="shared" si="96"/>
        <v>50</v>
      </c>
      <c r="I75" s="61">
        <f t="shared" si="96"/>
        <v>33.799999999999997</v>
      </c>
      <c r="J75" s="61">
        <f t="shared" si="96"/>
        <v>35.299999999999997</v>
      </c>
      <c r="K75" s="61">
        <f t="shared" si="96"/>
        <v>38</v>
      </c>
      <c r="L75" s="61">
        <f t="shared" ref="L75:Q75" si="97">L57*0.3+L62*0.4+L68*0.3</f>
        <v>60</v>
      </c>
      <c r="M75" s="61">
        <f t="shared" si="97"/>
        <v>18</v>
      </c>
      <c r="N75" s="61">
        <f t="shared" si="97"/>
        <v>44.099999999999994</v>
      </c>
      <c r="O75" s="61">
        <f t="shared" si="97"/>
        <v>42</v>
      </c>
      <c r="P75" s="61">
        <f t="shared" si="97"/>
        <v>48</v>
      </c>
      <c r="Q75" s="61">
        <f t="shared" si="97"/>
        <v>42</v>
      </c>
      <c r="R75" s="61">
        <f t="shared" ref="R75:U75" si="98">R57*0.3+R62*0.4+R68*0.3</f>
        <v>42</v>
      </c>
      <c r="S75" s="61">
        <f t="shared" si="98"/>
        <v>48</v>
      </c>
      <c r="T75" s="61">
        <f t="shared" si="98"/>
        <v>18</v>
      </c>
      <c r="U75" s="61">
        <f t="shared" si="98"/>
        <v>54</v>
      </c>
      <c r="V75" s="163"/>
    </row>
    <row r="76" spans="1:22" s="78" customFormat="1" ht="30" hidden="1" customHeight="1" x14ac:dyDescent="0.2">
      <c r="A76" s="282"/>
      <c r="B76" s="278" t="s">
        <v>192</v>
      </c>
      <c r="C76" s="278"/>
      <c r="D76" s="77">
        <v>91</v>
      </c>
      <c r="E76" s="77">
        <v>92</v>
      </c>
      <c r="F76" s="77">
        <v>93</v>
      </c>
      <c r="G76" s="77">
        <v>94</v>
      </c>
      <c r="H76" s="77">
        <v>95</v>
      </c>
      <c r="I76" s="77">
        <v>96</v>
      </c>
      <c r="J76" s="77">
        <v>97</v>
      </c>
      <c r="K76" s="77">
        <v>98</v>
      </c>
      <c r="L76" s="77">
        <v>161</v>
      </c>
      <c r="M76" s="77">
        <v>162</v>
      </c>
      <c r="N76" s="77">
        <v>163</v>
      </c>
      <c r="O76" s="77">
        <v>164</v>
      </c>
      <c r="P76" s="77">
        <v>165</v>
      </c>
      <c r="Q76" s="77">
        <v>166</v>
      </c>
      <c r="R76" s="77">
        <v>167</v>
      </c>
      <c r="S76" s="77">
        <v>168</v>
      </c>
      <c r="T76" s="77">
        <v>169</v>
      </c>
      <c r="U76" s="77">
        <v>189</v>
      </c>
    </row>
    <row r="77" spans="1:22" s="53" customFormat="1" ht="21" hidden="1" customHeight="1" x14ac:dyDescent="0.2">
      <c r="A77" s="282"/>
      <c r="B77" s="245" t="s">
        <v>144</v>
      </c>
      <c r="C77" s="245"/>
      <c r="D77" s="54">
        <f t="shared" ref="D77:K77" si="99">D75-D76</f>
        <v>-34.799999999999997</v>
      </c>
      <c r="E77" s="54">
        <f t="shared" si="99"/>
        <v>-35.5</v>
      </c>
      <c r="F77" s="54">
        <f t="shared" si="99"/>
        <v>-56.900000000000006</v>
      </c>
      <c r="G77" s="54">
        <f t="shared" si="99"/>
        <v>-57.5</v>
      </c>
      <c r="H77" s="54">
        <f t="shared" si="99"/>
        <v>-45</v>
      </c>
      <c r="I77" s="54">
        <f t="shared" si="99"/>
        <v>-62.2</v>
      </c>
      <c r="J77" s="54">
        <f t="shared" si="99"/>
        <v>-61.7</v>
      </c>
      <c r="K77" s="54">
        <f t="shared" si="99"/>
        <v>-60</v>
      </c>
      <c r="L77" s="54">
        <f t="shared" ref="L77:Q77" si="100">L75-L76</f>
        <v>-101</v>
      </c>
      <c r="M77" s="54">
        <f t="shared" si="100"/>
        <v>-144</v>
      </c>
      <c r="N77" s="54">
        <f t="shared" si="100"/>
        <v>-118.9</v>
      </c>
      <c r="O77" s="54">
        <f t="shared" si="100"/>
        <v>-122</v>
      </c>
      <c r="P77" s="54">
        <f t="shared" si="100"/>
        <v>-117</v>
      </c>
      <c r="Q77" s="54">
        <f t="shared" si="100"/>
        <v>-124</v>
      </c>
      <c r="R77" s="54">
        <f t="shared" ref="R77:U77" si="101">R75-R76</f>
        <v>-125</v>
      </c>
      <c r="S77" s="54">
        <f t="shared" si="101"/>
        <v>-120</v>
      </c>
      <c r="T77" s="54">
        <f t="shared" si="101"/>
        <v>-151</v>
      </c>
      <c r="U77" s="54">
        <f t="shared" si="101"/>
        <v>-135</v>
      </c>
    </row>
    <row r="78" spans="1:22" s="43" customFormat="1" ht="62.25" customHeight="1" x14ac:dyDescent="0.2">
      <c r="A78" s="255" t="s">
        <v>193</v>
      </c>
      <c r="B78" s="266" t="s">
        <v>194</v>
      </c>
      <c r="C78" s="266"/>
      <c r="D78" s="75">
        <f t="shared" ref="D78:I78" si="102">D79</f>
        <v>91</v>
      </c>
      <c r="E78" s="75">
        <f t="shared" si="102"/>
        <v>91</v>
      </c>
      <c r="F78" s="75">
        <f t="shared" si="102"/>
        <v>94</v>
      </c>
      <c r="G78" s="75">
        <f t="shared" si="102"/>
        <v>81</v>
      </c>
      <c r="H78" s="75">
        <f t="shared" si="102"/>
        <v>92</v>
      </c>
      <c r="I78" s="75">
        <f t="shared" si="102"/>
        <v>98</v>
      </c>
      <c r="J78" s="75">
        <f t="shared" ref="J78:K78" si="103">J79</f>
        <v>85</v>
      </c>
      <c r="K78" s="75">
        <f t="shared" si="103"/>
        <v>94</v>
      </c>
      <c r="L78" s="75">
        <f t="shared" ref="L78:U78" si="104">L79</f>
        <v>96</v>
      </c>
      <c r="M78" s="75">
        <f t="shared" si="104"/>
        <v>95</v>
      </c>
      <c r="N78" s="75">
        <f t="shared" si="104"/>
        <v>94</v>
      </c>
      <c r="O78" s="75">
        <f t="shared" si="104"/>
        <v>97</v>
      </c>
      <c r="P78" s="75">
        <f t="shared" si="104"/>
        <v>98</v>
      </c>
      <c r="Q78" s="75">
        <f t="shared" si="104"/>
        <v>94</v>
      </c>
      <c r="R78" s="75">
        <f t="shared" si="104"/>
        <v>100</v>
      </c>
      <c r="S78" s="75">
        <f t="shared" si="104"/>
        <v>91</v>
      </c>
      <c r="T78" s="75">
        <f t="shared" si="104"/>
        <v>95</v>
      </c>
      <c r="U78" s="75">
        <f t="shared" si="104"/>
        <v>100</v>
      </c>
    </row>
    <row r="79" spans="1:22" s="43" customFormat="1" ht="78" customHeight="1" x14ac:dyDescent="0.2">
      <c r="A79" s="256"/>
      <c r="B79" s="266" t="s">
        <v>195</v>
      </c>
      <c r="C79" s="266"/>
      <c r="D79" s="45">
        <f t="shared" ref="D79:K79" si="105">ROUND(D80/D81*100,0)</f>
        <v>91</v>
      </c>
      <c r="E79" s="45">
        <f t="shared" si="105"/>
        <v>91</v>
      </c>
      <c r="F79" s="45">
        <f t="shared" si="105"/>
        <v>94</v>
      </c>
      <c r="G79" s="45">
        <f t="shared" si="105"/>
        <v>81</v>
      </c>
      <c r="H79" s="45">
        <f t="shared" si="105"/>
        <v>92</v>
      </c>
      <c r="I79" s="45">
        <f t="shared" si="105"/>
        <v>98</v>
      </c>
      <c r="J79" s="45">
        <f t="shared" si="105"/>
        <v>85</v>
      </c>
      <c r="K79" s="45">
        <f t="shared" si="105"/>
        <v>94</v>
      </c>
      <c r="L79" s="45">
        <f t="shared" ref="L79:Q79" si="106">ROUND(L80/L81*100,0)</f>
        <v>96</v>
      </c>
      <c r="M79" s="45">
        <f t="shared" si="106"/>
        <v>95</v>
      </c>
      <c r="N79" s="45">
        <f t="shared" si="106"/>
        <v>94</v>
      </c>
      <c r="O79" s="45">
        <f t="shared" si="106"/>
        <v>97</v>
      </c>
      <c r="P79" s="45">
        <f t="shared" si="106"/>
        <v>98</v>
      </c>
      <c r="Q79" s="45">
        <f t="shared" si="106"/>
        <v>94</v>
      </c>
      <c r="R79" s="45">
        <f t="shared" ref="R79:U79" si="107">ROUND(R80/R81*100,0)</f>
        <v>100</v>
      </c>
      <c r="S79" s="45">
        <f t="shared" si="107"/>
        <v>91</v>
      </c>
      <c r="T79" s="45">
        <f t="shared" si="107"/>
        <v>95</v>
      </c>
      <c r="U79" s="45">
        <f t="shared" si="107"/>
        <v>100</v>
      </c>
    </row>
    <row r="80" spans="1:22" ht="53.25" customHeight="1" x14ac:dyDescent="0.2">
      <c r="A80" s="256"/>
      <c r="B80" s="283" t="s">
        <v>196</v>
      </c>
      <c r="C80" s="56" t="s">
        <v>156</v>
      </c>
      <c r="D80" s="141">
        <v>213</v>
      </c>
      <c r="E80" s="141">
        <v>262</v>
      </c>
      <c r="F80" s="141">
        <v>95</v>
      </c>
      <c r="G80" s="141">
        <v>114</v>
      </c>
      <c r="H80" s="141">
        <v>130</v>
      </c>
      <c r="I80" s="141">
        <v>182</v>
      </c>
      <c r="J80" s="141">
        <v>73</v>
      </c>
      <c r="K80" s="141">
        <v>72</v>
      </c>
      <c r="L80" s="141">
        <v>53</v>
      </c>
      <c r="M80" s="141">
        <v>83</v>
      </c>
      <c r="N80" s="141">
        <v>103</v>
      </c>
      <c r="O80" s="141">
        <v>66</v>
      </c>
      <c r="P80" s="141">
        <v>44</v>
      </c>
      <c r="Q80" s="141">
        <v>51</v>
      </c>
      <c r="R80" s="141">
        <v>39</v>
      </c>
      <c r="S80" s="141">
        <v>29</v>
      </c>
      <c r="T80" s="141">
        <v>40</v>
      </c>
      <c r="U80" s="141">
        <v>160</v>
      </c>
    </row>
    <row r="81" spans="1:21" ht="49.5" customHeight="1" x14ac:dyDescent="0.2">
      <c r="A81" s="256"/>
      <c r="B81" s="283"/>
      <c r="C81" s="56" t="s">
        <v>157</v>
      </c>
      <c r="D81" s="142">
        <v>234</v>
      </c>
      <c r="E81" s="142">
        <v>289</v>
      </c>
      <c r="F81" s="142">
        <v>101</v>
      </c>
      <c r="G81" s="142">
        <v>141</v>
      </c>
      <c r="H81" s="142">
        <v>141</v>
      </c>
      <c r="I81" s="142">
        <v>186</v>
      </c>
      <c r="J81" s="142">
        <v>86</v>
      </c>
      <c r="K81" s="142">
        <v>77</v>
      </c>
      <c r="L81" s="142">
        <v>55</v>
      </c>
      <c r="M81" s="142">
        <v>87</v>
      </c>
      <c r="N81" s="142">
        <v>109</v>
      </c>
      <c r="O81" s="142">
        <v>68</v>
      </c>
      <c r="P81" s="142">
        <v>45</v>
      </c>
      <c r="Q81" s="142">
        <v>54</v>
      </c>
      <c r="R81" s="142">
        <v>39</v>
      </c>
      <c r="S81" s="142">
        <v>32</v>
      </c>
      <c r="T81" s="142">
        <v>42</v>
      </c>
      <c r="U81" s="142">
        <v>160</v>
      </c>
    </row>
    <row r="82" spans="1:21" s="50" customFormat="1" hidden="1" x14ac:dyDescent="0.2">
      <c r="A82" s="256"/>
      <c r="B82" s="244" t="s">
        <v>197</v>
      </c>
      <c r="C82" s="244"/>
      <c r="D82" s="49">
        <v>153</v>
      </c>
      <c r="E82" s="49">
        <v>154</v>
      </c>
      <c r="F82" s="49">
        <v>155</v>
      </c>
      <c r="G82" s="49">
        <v>156</v>
      </c>
      <c r="H82" s="49">
        <v>157</v>
      </c>
      <c r="I82" s="49">
        <v>158</v>
      </c>
      <c r="J82" s="49">
        <v>159</v>
      </c>
      <c r="K82" s="49">
        <v>160</v>
      </c>
      <c r="L82" s="49">
        <v>223</v>
      </c>
      <c r="M82" s="49">
        <v>224</v>
      </c>
      <c r="N82" s="49">
        <v>225</v>
      </c>
      <c r="O82" s="49">
        <v>226</v>
      </c>
      <c r="P82" s="49">
        <v>227</v>
      </c>
      <c r="Q82" s="49">
        <v>228</v>
      </c>
      <c r="R82" s="49">
        <v>229</v>
      </c>
      <c r="S82" s="49">
        <v>230</v>
      </c>
      <c r="T82" s="49">
        <v>231</v>
      </c>
      <c r="U82" s="49">
        <v>251</v>
      </c>
    </row>
    <row r="83" spans="1:21" s="53" customFormat="1" ht="16.5" hidden="1" customHeight="1" x14ac:dyDescent="0.2">
      <c r="A83" s="257"/>
      <c r="B83" s="245" t="s">
        <v>144</v>
      </c>
      <c r="C83" s="245"/>
      <c r="D83" s="51">
        <f t="shared" ref="D83:K83" si="108">D79-D82</f>
        <v>-62</v>
      </c>
      <c r="E83" s="51">
        <f t="shared" si="108"/>
        <v>-63</v>
      </c>
      <c r="F83" s="51">
        <f t="shared" si="108"/>
        <v>-61</v>
      </c>
      <c r="G83" s="51">
        <f t="shared" si="108"/>
        <v>-75</v>
      </c>
      <c r="H83" s="51">
        <f t="shared" si="108"/>
        <v>-65</v>
      </c>
      <c r="I83" s="51">
        <f t="shared" si="108"/>
        <v>-60</v>
      </c>
      <c r="J83" s="51">
        <f t="shared" si="108"/>
        <v>-74</v>
      </c>
      <c r="K83" s="51">
        <f t="shared" si="108"/>
        <v>-66</v>
      </c>
      <c r="L83" s="51">
        <f t="shared" ref="L83:Q83" si="109">L79-L82</f>
        <v>-127</v>
      </c>
      <c r="M83" s="51">
        <f t="shared" si="109"/>
        <v>-129</v>
      </c>
      <c r="N83" s="51">
        <f t="shared" si="109"/>
        <v>-131</v>
      </c>
      <c r="O83" s="51">
        <f t="shared" si="109"/>
        <v>-129</v>
      </c>
      <c r="P83" s="51">
        <f t="shared" si="109"/>
        <v>-129</v>
      </c>
      <c r="Q83" s="51">
        <f t="shared" si="109"/>
        <v>-134</v>
      </c>
      <c r="R83" s="51">
        <f t="shared" ref="R83:U83" si="110">R79-R82</f>
        <v>-129</v>
      </c>
      <c r="S83" s="51">
        <f t="shared" si="110"/>
        <v>-139</v>
      </c>
      <c r="T83" s="51">
        <f t="shared" si="110"/>
        <v>-136</v>
      </c>
      <c r="U83" s="51">
        <f t="shared" si="110"/>
        <v>-151</v>
      </c>
    </row>
    <row r="84" spans="1:21" s="43" customFormat="1" ht="60" customHeight="1" x14ac:dyDescent="0.2">
      <c r="A84" s="255" t="s">
        <v>198</v>
      </c>
      <c r="B84" s="266" t="s">
        <v>199</v>
      </c>
      <c r="C84" s="266"/>
      <c r="D84" s="75">
        <f t="shared" ref="D84:I84" si="111">D85</f>
        <v>93</v>
      </c>
      <c r="E84" s="75">
        <f t="shared" si="111"/>
        <v>92</v>
      </c>
      <c r="F84" s="75">
        <f t="shared" si="111"/>
        <v>95</v>
      </c>
      <c r="G84" s="75">
        <f t="shared" si="111"/>
        <v>85</v>
      </c>
      <c r="H84" s="75">
        <f t="shared" si="111"/>
        <v>93</v>
      </c>
      <c r="I84" s="75">
        <f t="shared" si="111"/>
        <v>98</v>
      </c>
      <c r="J84" s="75">
        <f t="shared" ref="J84:K84" si="112">J85</f>
        <v>90</v>
      </c>
      <c r="K84" s="75">
        <f t="shared" si="112"/>
        <v>95</v>
      </c>
      <c r="L84" s="75">
        <f t="shared" ref="L84:U84" si="113">L85</f>
        <v>96</v>
      </c>
      <c r="M84" s="75">
        <f t="shared" si="113"/>
        <v>94</v>
      </c>
      <c r="N84" s="75">
        <f t="shared" si="113"/>
        <v>96</v>
      </c>
      <c r="O84" s="75">
        <f t="shared" si="113"/>
        <v>96</v>
      </c>
      <c r="P84" s="75">
        <f t="shared" si="113"/>
        <v>98</v>
      </c>
      <c r="Q84" s="75">
        <f t="shared" si="113"/>
        <v>85</v>
      </c>
      <c r="R84" s="75">
        <f t="shared" si="113"/>
        <v>100</v>
      </c>
      <c r="S84" s="75">
        <f t="shared" si="113"/>
        <v>94</v>
      </c>
      <c r="T84" s="75">
        <f t="shared" si="113"/>
        <v>95</v>
      </c>
      <c r="U84" s="75">
        <f t="shared" si="113"/>
        <v>100</v>
      </c>
    </row>
    <row r="85" spans="1:21" s="43" customFormat="1" ht="86.25" customHeight="1" x14ac:dyDescent="0.2">
      <c r="A85" s="256"/>
      <c r="B85" s="266" t="s">
        <v>200</v>
      </c>
      <c r="C85" s="266"/>
      <c r="D85" s="45">
        <f t="shared" ref="D85:K85" si="114">ROUND(D86/D87*100,0)</f>
        <v>93</v>
      </c>
      <c r="E85" s="45">
        <f t="shared" si="114"/>
        <v>92</v>
      </c>
      <c r="F85" s="45">
        <f t="shared" si="114"/>
        <v>95</v>
      </c>
      <c r="G85" s="45">
        <f t="shared" si="114"/>
        <v>85</v>
      </c>
      <c r="H85" s="45">
        <f t="shared" si="114"/>
        <v>93</v>
      </c>
      <c r="I85" s="45">
        <f t="shared" si="114"/>
        <v>98</v>
      </c>
      <c r="J85" s="45">
        <f t="shared" si="114"/>
        <v>90</v>
      </c>
      <c r="K85" s="45">
        <f t="shared" si="114"/>
        <v>95</v>
      </c>
      <c r="L85" s="45">
        <f t="shared" ref="L85:Q85" si="115">ROUND(L86/L87*100,0)</f>
        <v>96</v>
      </c>
      <c r="M85" s="45">
        <f t="shared" si="115"/>
        <v>94</v>
      </c>
      <c r="N85" s="45">
        <f t="shared" si="115"/>
        <v>96</v>
      </c>
      <c r="O85" s="45">
        <f t="shared" si="115"/>
        <v>96</v>
      </c>
      <c r="P85" s="45">
        <f t="shared" si="115"/>
        <v>98</v>
      </c>
      <c r="Q85" s="45">
        <f t="shared" si="115"/>
        <v>85</v>
      </c>
      <c r="R85" s="45">
        <f t="shared" ref="R85:U85" si="116">ROUND(R86/R87*100,0)</f>
        <v>100</v>
      </c>
      <c r="S85" s="45">
        <f t="shared" si="116"/>
        <v>94</v>
      </c>
      <c r="T85" s="45">
        <f t="shared" si="116"/>
        <v>95</v>
      </c>
      <c r="U85" s="45">
        <f t="shared" si="116"/>
        <v>100</v>
      </c>
    </row>
    <row r="86" spans="1:21" ht="55.5" customHeight="1" x14ac:dyDescent="0.2">
      <c r="A86" s="256"/>
      <c r="B86" s="283" t="s">
        <v>201</v>
      </c>
      <c r="C86" s="56" t="s">
        <v>202</v>
      </c>
      <c r="D86" s="141">
        <v>217</v>
      </c>
      <c r="E86" s="141">
        <v>265</v>
      </c>
      <c r="F86" s="141">
        <v>96</v>
      </c>
      <c r="G86" s="141">
        <v>120</v>
      </c>
      <c r="H86" s="141">
        <v>131</v>
      </c>
      <c r="I86" s="141">
        <v>183</v>
      </c>
      <c r="J86" s="141">
        <v>77</v>
      </c>
      <c r="K86" s="141">
        <v>73</v>
      </c>
      <c r="L86" s="141">
        <v>53</v>
      </c>
      <c r="M86" s="141">
        <v>82</v>
      </c>
      <c r="N86" s="141">
        <v>105</v>
      </c>
      <c r="O86" s="141">
        <v>65</v>
      </c>
      <c r="P86" s="141">
        <v>44</v>
      </c>
      <c r="Q86" s="141">
        <v>46</v>
      </c>
      <c r="R86" s="141">
        <v>39</v>
      </c>
      <c r="S86" s="141">
        <v>30</v>
      </c>
      <c r="T86" s="141">
        <v>40</v>
      </c>
      <c r="U86" s="141">
        <v>160</v>
      </c>
    </row>
    <row r="87" spans="1:21" ht="45.75" customHeight="1" x14ac:dyDescent="0.2">
      <c r="A87" s="256"/>
      <c r="B87" s="283"/>
      <c r="C87" s="56" t="s">
        <v>203</v>
      </c>
      <c r="D87" s="142">
        <v>234</v>
      </c>
      <c r="E87" s="142">
        <v>289</v>
      </c>
      <c r="F87" s="142">
        <v>101</v>
      </c>
      <c r="G87" s="142">
        <v>141</v>
      </c>
      <c r="H87" s="142">
        <v>141</v>
      </c>
      <c r="I87" s="142">
        <v>186</v>
      </c>
      <c r="J87" s="142">
        <v>86</v>
      </c>
      <c r="K87" s="142">
        <v>77</v>
      </c>
      <c r="L87" s="142">
        <v>55</v>
      </c>
      <c r="M87" s="142">
        <v>87</v>
      </c>
      <c r="N87" s="142">
        <v>109</v>
      </c>
      <c r="O87" s="142">
        <v>68</v>
      </c>
      <c r="P87" s="142">
        <v>45</v>
      </c>
      <c r="Q87" s="142">
        <v>54</v>
      </c>
      <c r="R87" s="142">
        <v>39</v>
      </c>
      <c r="S87" s="142">
        <v>32</v>
      </c>
      <c r="T87" s="142">
        <v>42</v>
      </c>
      <c r="U87" s="142">
        <v>160</v>
      </c>
    </row>
    <row r="88" spans="1:21" ht="18.75" hidden="1" customHeight="1" x14ac:dyDescent="0.2">
      <c r="A88" s="256"/>
      <c r="B88" s="286" t="s">
        <v>204</v>
      </c>
      <c r="C88" s="286"/>
      <c r="D88" s="47">
        <v>153</v>
      </c>
      <c r="E88" s="47">
        <v>154</v>
      </c>
      <c r="F88" s="47">
        <v>155</v>
      </c>
      <c r="G88" s="47">
        <v>156</v>
      </c>
      <c r="H88" s="47">
        <v>157</v>
      </c>
      <c r="I88" s="47">
        <v>158</v>
      </c>
      <c r="J88" s="47">
        <v>159</v>
      </c>
      <c r="K88" s="47">
        <v>160</v>
      </c>
      <c r="L88" s="47">
        <v>223</v>
      </c>
      <c r="M88" s="47">
        <v>224</v>
      </c>
      <c r="N88" s="47">
        <v>225</v>
      </c>
      <c r="O88" s="47">
        <v>226</v>
      </c>
      <c r="P88" s="47">
        <v>227</v>
      </c>
      <c r="Q88" s="47">
        <v>228</v>
      </c>
      <c r="R88" s="47">
        <v>229</v>
      </c>
      <c r="S88" s="47">
        <v>230</v>
      </c>
      <c r="T88" s="47">
        <v>231</v>
      </c>
      <c r="U88" s="47">
        <v>251</v>
      </c>
    </row>
    <row r="89" spans="1:21" s="53" customFormat="1" ht="21" hidden="1" customHeight="1" x14ac:dyDescent="0.2">
      <c r="A89" s="257"/>
      <c r="B89" s="245" t="s">
        <v>144</v>
      </c>
      <c r="C89" s="245"/>
      <c r="D89" s="51">
        <f t="shared" ref="D89:K89" si="117">D85-D88</f>
        <v>-60</v>
      </c>
      <c r="E89" s="51">
        <f t="shared" si="117"/>
        <v>-62</v>
      </c>
      <c r="F89" s="51">
        <f t="shared" si="117"/>
        <v>-60</v>
      </c>
      <c r="G89" s="51">
        <f t="shared" si="117"/>
        <v>-71</v>
      </c>
      <c r="H89" s="51">
        <f t="shared" si="117"/>
        <v>-64</v>
      </c>
      <c r="I89" s="51">
        <f t="shared" si="117"/>
        <v>-60</v>
      </c>
      <c r="J89" s="51">
        <f t="shared" si="117"/>
        <v>-69</v>
      </c>
      <c r="K89" s="51">
        <f t="shared" si="117"/>
        <v>-65</v>
      </c>
      <c r="L89" s="51">
        <f t="shared" ref="L89:Q89" si="118">L85-L88</f>
        <v>-127</v>
      </c>
      <c r="M89" s="51">
        <f t="shared" si="118"/>
        <v>-130</v>
      </c>
      <c r="N89" s="51">
        <f t="shared" si="118"/>
        <v>-129</v>
      </c>
      <c r="O89" s="51">
        <f t="shared" si="118"/>
        <v>-130</v>
      </c>
      <c r="P89" s="51">
        <f t="shared" si="118"/>
        <v>-129</v>
      </c>
      <c r="Q89" s="51">
        <f t="shared" si="118"/>
        <v>-143</v>
      </c>
      <c r="R89" s="51">
        <f t="shared" ref="R89:U89" si="119">R85-R88</f>
        <v>-129</v>
      </c>
      <c r="S89" s="51">
        <f t="shared" si="119"/>
        <v>-136</v>
      </c>
      <c r="T89" s="51">
        <f t="shared" si="119"/>
        <v>-136</v>
      </c>
      <c r="U89" s="51">
        <f t="shared" si="119"/>
        <v>-151</v>
      </c>
    </row>
    <row r="90" spans="1:21" s="43" customFormat="1" ht="60" customHeight="1" x14ac:dyDescent="0.2">
      <c r="A90" s="255" t="s">
        <v>205</v>
      </c>
      <c r="B90" s="284" t="s">
        <v>206</v>
      </c>
      <c r="C90" s="285"/>
      <c r="D90" s="75">
        <f t="shared" ref="D90:I90" si="120">D91</f>
        <v>95</v>
      </c>
      <c r="E90" s="75">
        <f t="shared" si="120"/>
        <v>97</v>
      </c>
      <c r="F90" s="75">
        <f t="shared" si="120"/>
        <v>98</v>
      </c>
      <c r="G90" s="75">
        <f t="shared" si="120"/>
        <v>90</v>
      </c>
      <c r="H90" s="75">
        <f t="shared" si="120"/>
        <v>98</v>
      </c>
      <c r="I90" s="75">
        <f t="shared" si="120"/>
        <v>100</v>
      </c>
      <c r="J90" s="75">
        <f t="shared" ref="J90:K90" si="121">J91</f>
        <v>94</v>
      </c>
      <c r="K90" s="75">
        <f t="shared" si="121"/>
        <v>98</v>
      </c>
      <c r="L90" s="75">
        <f t="shared" ref="L90:U90" si="122">L91</f>
        <v>100</v>
      </c>
      <c r="M90" s="75">
        <f t="shared" si="122"/>
        <v>97</v>
      </c>
      <c r="N90" s="75">
        <f t="shared" si="122"/>
        <v>96</v>
      </c>
      <c r="O90" s="75">
        <f t="shared" si="122"/>
        <v>98</v>
      </c>
      <c r="P90" s="75">
        <f t="shared" si="122"/>
        <v>100</v>
      </c>
      <c r="Q90" s="75">
        <f t="shared" si="122"/>
        <v>95</v>
      </c>
      <c r="R90" s="75">
        <f t="shared" si="122"/>
        <v>91</v>
      </c>
      <c r="S90" s="75">
        <f t="shared" si="122"/>
        <v>88</v>
      </c>
      <c r="T90" s="75">
        <f t="shared" si="122"/>
        <v>97</v>
      </c>
      <c r="U90" s="75">
        <f t="shared" si="122"/>
        <v>100</v>
      </c>
    </row>
    <row r="91" spans="1:21" s="43" customFormat="1" ht="79.5" customHeight="1" x14ac:dyDescent="0.2">
      <c r="A91" s="256"/>
      <c r="B91" s="284" t="s">
        <v>207</v>
      </c>
      <c r="C91" s="285"/>
      <c r="D91" s="45">
        <f t="shared" ref="D91:K91" si="123">ROUND(D92/D93*100,0)</f>
        <v>95</v>
      </c>
      <c r="E91" s="45">
        <f t="shared" si="123"/>
        <v>97</v>
      </c>
      <c r="F91" s="45">
        <f t="shared" si="123"/>
        <v>98</v>
      </c>
      <c r="G91" s="45">
        <f t="shared" si="123"/>
        <v>90</v>
      </c>
      <c r="H91" s="45">
        <f t="shared" si="123"/>
        <v>98</v>
      </c>
      <c r="I91" s="45">
        <f t="shared" si="123"/>
        <v>100</v>
      </c>
      <c r="J91" s="45">
        <f t="shared" si="123"/>
        <v>94</v>
      </c>
      <c r="K91" s="45">
        <f t="shared" si="123"/>
        <v>98</v>
      </c>
      <c r="L91" s="45">
        <f t="shared" ref="L91:Q91" si="124">ROUND(L92/L93*100,0)</f>
        <v>100</v>
      </c>
      <c r="M91" s="45">
        <f t="shared" si="124"/>
        <v>97</v>
      </c>
      <c r="N91" s="45">
        <f t="shared" si="124"/>
        <v>96</v>
      </c>
      <c r="O91" s="45">
        <f t="shared" si="124"/>
        <v>98</v>
      </c>
      <c r="P91" s="45">
        <f t="shared" si="124"/>
        <v>100</v>
      </c>
      <c r="Q91" s="45">
        <f t="shared" si="124"/>
        <v>95</v>
      </c>
      <c r="R91" s="45">
        <f t="shared" ref="R91:U91" si="125">ROUND(R92/R93*100,0)</f>
        <v>91</v>
      </c>
      <c r="S91" s="45">
        <f t="shared" si="125"/>
        <v>88</v>
      </c>
      <c r="T91" s="45">
        <f t="shared" si="125"/>
        <v>97</v>
      </c>
      <c r="U91" s="45">
        <f t="shared" si="125"/>
        <v>100</v>
      </c>
    </row>
    <row r="92" spans="1:21" ht="48" customHeight="1" x14ac:dyDescent="0.2">
      <c r="A92" s="256"/>
      <c r="B92" s="283" t="s">
        <v>208</v>
      </c>
      <c r="C92" s="56" t="s">
        <v>156</v>
      </c>
      <c r="D92" s="141">
        <v>168</v>
      </c>
      <c r="E92" s="141">
        <v>212</v>
      </c>
      <c r="F92" s="141">
        <v>82</v>
      </c>
      <c r="G92" s="141">
        <v>81</v>
      </c>
      <c r="H92" s="141">
        <v>121</v>
      </c>
      <c r="I92" s="141">
        <v>180</v>
      </c>
      <c r="J92" s="141">
        <v>59</v>
      </c>
      <c r="K92" s="141">
        <v>58</v>
      </c>
      <c r="L92" s="141">
        <v>37</v>
      </c>
      <c r="M92" s="141">
        <v>59</v>
      </c>
      <c r="N92" s="141">
        <v>75</v>
      </c>
      <c r="O92" s="141">
        <v>55</v>
      </c>
      <c r="P92" s="141">
        <v>35</v>
      </c>
      <c r="Q92" s="141">
        <v>36</v>
      </c>
      <c r="R92" s="141">
        <v>21</v>
      </c>
      <c r="S92" s="141">
        <v>22</v>
      </c>
      <c r="T92" s="141">
        <v>32</v>
      </c>
      <c r="U92" s="141">
        <v>157</v>
      </c>
    </row>
    <row r="93" spans="1:21" ht="51" customHeight="1" x14ac:dyDescent="0.2">
      <c r="A93" s="256"/>
      <c r="B93" s="283"/>
      <c r="C93" s="56" t="s">
        <v>157</v>
      </c>
      <c r="D93" s="142">
        <v>177</v>
      </c>
      <c r="E93" s="142">
        <v>218</v>
      </c>
      <c r="F93" s="142">
        <v>84</v>
      </c>
      <c r="G93" s="142">
        <v>90</v>
      </c>
      <c r="H93" s="142">
        <v>124</v>
      </c>
      <c r="I93" s="142">
        <v>180</v>
      </c>
      <c r="J93" s="142">
        <v>63</v>
      </c>
      <c r="K93" s="142">
        <v>59</v>
      </c>
      <c r="L93" s="142">
        <v>37</v>
      </c>
      <c r="M93" s="142">
        <v>61</v>
      </c>
      <c r="N93" s="142">
        <v>78</v>
      </c>
      <c r="O93" s="142">
        <v>56</v>
      </c>
      <c r="P93" s="142">
        <v>35</v>
      </c>
      <c r="Q93" s="142">
        <v>38</v>
      </c>
      <c r="R93" s="142">
        <v>23</v>
      </c>
      <c r="S93" s="142">
        <v>25</v>
      </c>
      <c r="T93" s="142">
        <v>33</v>
      </c>
      <c r="U93" s="142">
        <v>157</v>
      </c>
    </row>
    <row r="94" spans="1:21" s="50" customFormat="1" ht="18.75" hidden="1" customHeight="1" x14ac:dyDescent="0.2">
      <c r="A94" s="256"/>
      <c r="B94" s="244" t="s">
        <v>209</v>
      </c>
      <c r="C94" s="244"/>
      <c r="D94" s="49">
        <v>153</v>
      </c>
      <c r="E94" s="49">
        <v>154</v>
      </c>
      <c r="F94" s="49">
        <v>155</v>
      </c>
      <c r="G94" s="49">
        <v>156</v>
      </c>
      <c r="H94" s="49">
        <v>157</v>
      </c>
      <c r="I94" s="49">
        <v>158</v>
      </c>
      <c r="J94" s="49">
        <v>159</v>
      </c>
      <c r="K94" s="49">
        <v>160</v>
      </c>
      <c r="L94" s="49">
        <v>223</v>
      </c>
      <c r="M94" s="49">
        <v>224</v>
      </c>
      <c r="N94" s="49">
        <v>225</v>
      </c>
      <c r="O94" s="49">
        <v>226</v>
      </c>
      <c r="P94" s="49">
        <v>227</v>
      </c>
      <c r="Q94" s="49">
        <v>228</v>
      </c>
      <c r="R94" s="49">
        <v>229</v>
      </c>
      <c r="S94" s="49">
        <v>230</v>
      </c>
      <c r="T94" s="49">
        <v>231</v>
      </c>
      <c r="U94" s="49">
        <v>251</v>
      </c>
    </row>
    <row r="95" spans="1:21" s="53" customFormat="1" ht="21" hidden="1" customHeight="1" x14ac:dyDescent="0.2">
      <c r="A95" s="257"/>
      <c r="B95" s="245" t="s">
        <v>144</v>
      </c>
      <c r="C95" s="245"/>
      <c r="D95" s="51">
        <f t="shared" ref="D95:K95" si="126">D91-D94</f>
        <v>-58</v>
      </c>
      <c r="E95" s="51">
        <f t="shared" si="126"/>
        <v>-57</v>
      </c>
      <c r="F95" s="51">
        <f t="shared" si="126"/>
        <v>-57</v>
      </c>
      <c r="G95" s="51">
        <f t="shared" si="126"/>
        <v>-66</v>
      </c>
      <c r="H95" s="51">
        <f t="shared" si="126"/>
        <v>-59</v>
      </c>
      <c r="I95" s="51">
        <f t="shared" si="126"/>
        <v>-58</v>
      </c>
      <c r="J95" s="51">
        <f t="shared" si="126"/>
        <v>-65</v>
      </c>
      <c r="K95" s="51">
        <f t="shared" si="126"/>
        <v>-62</v>
      </c>
      <c r="L95" s="51">
        <f t="shared" ref="L95:Q95" si="127">L91-L94</f>
        <v>-123</v>
      </c>
      <c r="M95" s="51">
        <f t="shared" si="127"/>
        <v>-127</v>
      </c>
      <c r="N95" s="51">
        <f t="shared" si="127"/>
        <v>-129</v>
      </c>
      <c r="O95" s="51">
        <f t="shared" si="127"/>
        <v>-128</v>
      </c>
      <c r="P95" s="51">
        <f t="shared" si="127"/>
        <v>-127</v>
      </c>
      <c r="Q95" s="51">
        <f t="shared" si="127"/>
        <v>-133</v>
      </c>
      <c r="R95" s="51">
        <f t="shared" ref="R95:U95" si="128">R91-R94</f>
        <v>-138</v>
      </c>
      <c r="S95" s="51">
        <f t="shared" si="128"/>
        <v>-142</v>
      </c>
      <c r="T95" s="51">
        <f t="shared" si="128"/>
        <v>-134</v>
      </c>
      <c r="U95" s="51">
        <f t="shared" si="128"/>
        <v>-151</v>
      </c>
    </row>
    <row r="96" spans="1:21" s="59" customFormat="1" ht="21" hidden="1" customHeight="1" x14ac:dyDescent="0.2">
      <c r="A96" s="282" t="s">
        <v>210</v>
      </c>
      <c r="B96" s="276" t="s">
        <v>164</v>
      </c>
      <c r="C96" s="276"/>
      <c r="D96" s="58"/>
      <c r="E96" s="58"/>
      <c r="F96" s="58"/>
      <c r="G96" s="58"/>
      <c r="H96" s="58"/>
      <c r="I96" s="58"/>
      <c r="J96" s="58"/>
      <c r="K96" s="58"/>
      <c r="L96" s="58"/>
      <c r="M96" s="58"/>
      <c r="N96" s="58"/>
      <c r="O96" s="58"/>
      <c r="P96" s="58"/>
      <c r="Q96" s="58"/>
      <c r="R96" s="58"/>
      <c r="S96" s="58"/>
      <c r="T96" s="58"/>
      <c r="U96" s="58"/>
    </row>
    <row r="97" spans="1:22" s="62" customFormat="1" ht="30" customHeight="1" x14ac:dyDescent="0.2">
      <c r="A97" s="282"/>
      <c r="B97" s="277" t="s">
        <v>166</v>
      </c>
      <c r="C97" s="277"/>
      <c r="D97" s="61">
        <f t="shared" ref="D97:K97" si="129">D78*0.4+D84*0.4+D90*0.2</f>
        <v>92.6</v>
      </c>
      <c r="E97" s="61">
        <f t="shared" si="129"/>
        <v>92.600000000000009</v>
      </c>
      <c r="F97" s="61">
        <f t="shared" si="129"/>
        <v>95.199999999999989</v>
      </c>
      <c r="G97" s="61">
        <f t="shared" si="129"/>
        <v>84.4</v>
      </c>
      <c r="H97" s="61">
        <f t="shared" si="129"/>
        <v>93.6</v>
      </c>
      <c r="I97" s="61">
        <f t="shared" si="129"/>
        <v>98.4</v>
      </c>
      <c r="J97" s="61">
        <f t="shared" si="129"/>
        <v>88.8</v>
      </c>
      <c r="K97" s="61">
        <f t="shared" si="129"/>
        <v>95.199999999999989</v>
      </c>
      <c r="L97" s="61">
        <f t="shared" ref="L97:Q97" si="130">L78*0.4+L84*0.4+L90*0.2</f>
        <v>96.800000000000011</v>
      </c>
      <c r="M97" s="61">
        <f t="shared" si="130"/>
        <v>95</v>
      </c>
      <c r="N97" s="61">
        <f t="shared" si="130"/>
        <v>95.2</v>
      </c>
      <c r="O97" s="61">
        <f t="shared" si="130"/>
        <v>96.800000000000011</v>
      </c>
      <c r="P97" s="61">
        <f t="shared" si="130"/>
        <v>98.4</v>
      </c>
      <c r="Q97" s="61">
        <f t="shared" si="130"/>
        <v>90.6</v>
      </c>
      <c r="R97" s="61">
        <f t="shared" ref="R97:U97" si="131">R78*0.4+R84*0.4+R90*0.2</f>
        <v>98.2</v>
      </c>
      <c r="S97" s="61">
        <f t="shared" si="131"/>
        <v>91.6</v>
      </c>
      <c r="T97" s="61">
        <f t="shared" si="131"/>
        <v>95.4</v>
      </c>
      <c r="U97" s="61">
        <f t="shared" si="131"/>
        <v>100</v>
      </c>
    </row>
    <row r="98" spans="1:22" s="78" customFormat="1" ht="30" hidden="1" customHeight="1" x14ac:dyDescent="0.2">
      <c r="A98" s="282"/>
      <c r="B98" s="278" t="s">
        <v>211</v>
      </c>
      <c r="C98" s="278"/>
      <c r="D98" s="77">
        <v>153</v>
      </c>
      <c r="E98" s="77">
        <v>154</v>
      </c>
      <c r="F98" s="77">
        <v>155</v>
      </c>
      <c r="G98" s="77">
        <v>156</v>
      </c>
      <c r="H98" s="77">
        <v>157</v>
      </c>
      <c r="I98" s="77">
        <v>158</v>
      </c>
      <c r="J98" s="77">
        <v>159</v>
      </c>
      <c r="K98" s="77">
        <v>160</v>
      </c>
      <c r="L98" s="77">
        <v>223</v>
      </c>
      <c r="M98" s="77">
        <v>224</v>
      </c>
      <c r="N98" s="77">
        <v>225</v>
      </c>
      <c r="O98" s="77">
        <v>226</v>
      </c>
      <c r="P98" s="77">
        <v>227</v>
      </c>
      <c r="Q98" s="77">
        <v>228</v>
      </c>
      <c r="R98" s="77">
        <v>229</v>
      </c>
      <c r="S98" s="77">
        <v>230</v>
      </c>
      <c r="T98" s="77">
        <v>231</v>
      </c>
      <c r="U98" s="77">
        <v>251</v>
      </c>
      <c r="V98" s="62"/>
    </row>
    <row r="99" spans="1:22" s="53" customFormat="1" ht="21" hidden="1" customHeight="1" x14ac:dyDescent="0.2">
      <c r="A99" s="282"/>
      <c r="B99" s="245" t="s">
        <v>144</v>
      </c>
      <c r="C99" s="245"/>
      <c r="D99" s="52">
        <f t="shared" ref="D99:K99" si="132">D97-D98</f>
        <v>-60.400000000000006</v>
      </c>
      <c r="E99" s="52">
        <f t="shared" si="132"/>
        <v>-61.399999999999991</v>
      </c>
      <c r="F99" s="52">
        <f t="shared" si="132"/>
        <v>-59.800000000000011</v>
      </c>
      <c r="G99" s="52">
        <f t="shared" si="132"/>
        <v>-71.599999999999994</v>
      </c>
      <c r="H99" s="52">
        <f t="shared" si="132"/>
        <v>-63.400000000000006</v>
      </c>
      <c r="I99" s="52">
        <f t="shared" si="132"/>
        <v>-59.599999999999994</v>
      </c>
      <c r="J99" s="52">
        <f t="shared" si="132"/>
        <v>-70.2</v>
      </c>
      <c r="K99" s="52">
        <f t="shared" si="132"/>
        <v>-64.800000000000011</v>
      </c>
      <c r="L99" s="52">
        <f t="shared" ref="L99:Q99" si="133">L97-L98</f>
        <v>-126.19999999999999</v>
      </c>
      <c r="M99" s="52">
        <f t="shared" si="133"/>
        <v>-129</v>
      </c>
      <c r="N99" s="52">
        <f t="shared" si="133"/>
        <v>-129.80000000000001</v>
      </c>
      <c r="O99" s="52">
        <f t="shared" si="133"/>
        <v>-129.19999999999999</v>
      </c>
      <c r="P99" s="52">
        <f t="shared" si="133"/>
        <v>-128.6</v>
      </c>
      <c r="Q99" s="52">
        <f t="shared" si="133"/>
        <v>-137.4</v>
      </c>
      <c r="R99" s="52">
        <f t="shared" ref="R99:U99" si="134">R97-R98</f>
        <v>-130.80000000000001</v>
      </c>
      <c r="S99" s="52">
        <f t="shared" si="134"/>
        <v>-138.4</v>
      </c>
      <c r="T99" s="52">
        <f t="shared" si="134"/>
        <v>-135.6</v>
      </c>
      <c r="U99" s="52">
        <f t="shared" si="134"/>
        <v>-151</v>
      </c>
      <c r="V99" s="62"/>
    </row>
    <row r="100" spans="1:22" s="79" customFormat="1" ht="33" customHeight="1" x14ac:dyDescent="0.2">
      <c r="A100" s="255" t="s">
        <v>212</v>
      </c>
      <c r="B100" s="266" t="s">
        <v>213</v>
      </c>
      <c r="C100" s="266"/>
      <c r="D100" s="104">
        <f t="shared" ref="D100:I100" si="135">D101</f>
        <v>94</v>
      </c>
      <c r="E100" s="104">
        <f t="shared" si="135"/>
        <v>89</v>
      </c>
      <c r="F100" s="104">
        <f t="shared" si="135"/>
        <v>100</v>
      </c>
      <c r="G100" s="104">
        <f t="shared" si="135"/>
        <v>83</v>
      </c>
      <c r="H100" s="104">
        <f t="shared" si="135"/>
        <v>94</v>
      </c>
      <c r="I100" s="104">
        <f t="shared" si="135"/>
        <v>99</v>
      </c>
      <c r="J100" s="104">
        <f t="shared" ref="J100:K100" si="136">J101</f>
        <v>85</v>
      </c>
      <c r="K100" s="104">
        <f t="shared" si="136"/>
        <v>95</v>
      </c>
      <c r="L100" s="104">
        <f t="shared" ref="L100:U100" si="137">L101</f>
        <v>96</v>
      </c>
      <c r="M100" s="104">
        <f t="shared" si="137"/>
        <v>98</v>
      </c>
      <c r="N100" s="104">
        <f t="shared" si="137"/>
        <v>94</v>
      </c>
      <c r="O100" s="104">
        <f t="shared" si="137"/>
        <v>97</v>
      </c>
      <c r="P100" s="104">
        <f t="shared" si="137"/>
        <v>91</v>
      </c>
      <c r="Q100" s="104">
        <f t="shared" si="137"/>
        <v>96</v>
      </c>
      <c r="R100" s="104">
        <f t="shared" si="137"/>
        <v>100</v>
      </c>
      <c r="S100" s="104">
        <f t="shared" si="137"/>
        <v>94</v>
      </c>
      <c r="T100" s="104">
        <f t="shared" si="137"/>
        <v>93</v>
      </c>
      <c r="U100" s="104">
        <f t="shared" si="137"/>
        <v>100</v>
      </c>
    </row>
    <row r="101" spans="1:22" s="79" customFormat="1" ht="33" customHeight="1" x14ac:dyDescent="0.2">
      <c r="A101" s="256"/>
      <c r="B101" s="266" t="s">
        <v>214</v>
      </c>
      <c r="C101" s="266"/>
      <c r="D101" s="45">
        <f t="shared" ref="D101:K101" si="138">ROUND(D102/D103*100,0)</f>
        <v>94</v>
      </c>
      <c r="E101" s="45">
        <f t="shared" si="138"/>
        <v>89</v>
      </c>
      <c r="F101" s="45">
        <f t="shared" si="138"/>
        <v>100</v>
      </c>
      <c r="G101" s="45">
        <f t="shared" si="138"/>
        <v>83</v>
      </c>
      <c r="H101" s="45">
        <f t="shared" si="138"/>
        <v>94</v>
      </c>
      <c r="I101" s="45">
        <f t="shared" si="138"/>
        <v>99</v>
      </c>
      <c r="J101" s="45">
        <f t="shared" si="138"/>
        <v>85</v>
      </c>
      <c r="K101" s="45">
        <f t="shared" si="138"/>
        <v>95</v>
      </c>
      <c r="L101" s="45">
        <f t="shared" ref="L101:Q101" si="139">ROUND(L102/L103*100,0)</f>
        <v>96</v>
      </c>
      <c r="M101" s="45">
        <f t="shared" si="139"/>
        <v>98</v>
      </c>
      <c r="N101" s="45">
        <f t="shared" si="139"/>
        <v>94</v>
      </c>
      <c r="O101" s="45">
        <f t="shared" si="139"/>
        <v>97</v>
      </c>
      <c r="P101" s="45">
        <f t="shared" si="139"/>
        <v>91</v>
      </c>
      <c r="Q101" s="45">
        <f t="shared" si="139"/>
        <v>96</v>
      </c>
      <c r="R101" s="45">
        <f t="shared" ref="R101:U101" si="140">ROUND(R102/R103*100,0)</f>
        <v>100</v>
      </c>
      <c r="S101" s="45">
        <f t="shared" si="140"/>
        <v>94</v>
      </c>
      <c r="T101" s="45">
        <f t="shared" si="140"/>
        <v>93</v>
      </c>
      <c r="U101" s="45">
        <f t="shared" si="140"/>
        <v>100</v>
      </c>
    </row>
    <row r="102" spans="1:22" ht="45.75" customHeight="1" x14ac:dyDescent="0.2">
      <c r="A102" s="256"/>
      <c r="B102" s="243" t="s">
        <v>215</v>
      </c>
      <c r="C102" s="56" t="s">
        <v>156</v>
      </c>
      <c r="D102" s="141">
        <v>219</v>
      </c>
      <c r="E102" s="141">
        <v>258</v>
      </c>
      <c r="F102" s="141">
        <v>101</v>
      </c>
      <c r="G102" s="141">
        <v>117</v>
      </c>
      <c r="H102" s="141">
        <v>132</v>
      </c>
      <c r="I102" s="141">
        <v>185</v>
      </c>
      <c r="J102" s="141">
        <v>73</v>
      </c>
      <c r="K102" s="141">
        <v>73</v>
      </c>
      <c r="L102" s="141">
        <v>53</v>
      </c>
      <c r="M102" s="141">
        <v>85</v>
      </c>
      <c r="N102" s="141">
        <v>102</v>
      </c>
      <c r="O102" s="141">
        <v>66</v>
      </c>
      <c r="P102" s="141">
        <v>41</v>
      </c>
      <c r="Q102" s="141">
        <v>52</v>
      </c>
      <c r="R102" s="141">
        <v>39</v>
      </c>
      <c r="S102" s="141">
        <v>30</v>
      </c>
      <c r="T102" s="141">
        <v>39</v>
      </c>
      <c r="U102" s="141">
        <v>160</v>
      </c>
    </row>
    <row r="103" spans="1:22" ht="45.75" customHeight="1" x14ac:dyDescent="0.2">
      <c r="A103" s="256"/>
      <c r="B103" s="243"/>
      <c r="C103" s="56" t="s">
        <v>157</v>
      </c>
      <c r="D103" s="142">
        <v>234</v>
      </c>
      <c r="E103" s="142">
        <v>289</v>
      </c>
      <c r="F103" s="142">
        <v>101</v>
      </c>
      <c r="G103" s="142">
        <v>141</v>
      </c>
      <c r="H103" s="142">
        <v>141</v>
      </c>
      <c r="I103" s="142">
        <v>186</v>
      </c>
      <c r="J103" s="142">
        <v>86</v>
      </c>
      <c r="K103" s="142">
        <v>77</v>
      </c>
      <c r="L103" s="142">
        <v>55</v>
      </c>
      <c r="M103" s="142">
        <v>87</v>
      </c>
      <c r="N103" s="142">
        <v>109</v>
      </c>
      <c r="O103" s="142">
        <v>68</v>
      </c>
      <c r="P103" s="142">
        <v>45</v>
      </c>
      <c r="Q103" s="142">
        <v>54</v>
      </c>
      <c r="R103" s="142">
        <v>39</v>
      </c>
      <c r="S103" s="142">
        <v>32</v>
      </c>
      <c r="T103" s="142">
        <v>42</v>
      </c>
      <c r="U103" s="142">
        <v>160</v>
      </c>
    </row>
    <row r="104" spans="1:22" ht="23.25" hidden="1" customHeight="1" x14ac:dyDescent="0.2">
      <c r="A104" s="256"/>
      <c r="B104" s="286" t="s">
        <v>216</v>
      </c>
      <c r="C104" s="286"/>
      <c r="D104" s="47">
        <v>153</v>
      </c>
      <c r="E104" s="47">
        <v>154</v>
      </c>
      <c r="F104" s="47">
        <v>155</v>
      </c>
      <c r="G104" s="47">
        <v>156</v>
      </c>
      <c r="H104" s="47">
        <v>157</v>
      </c>
      <c r="I104" s="47">
        <v>158</v>
      </c>
      <c r="J104" s="47">
        <v>159</v>
      </c>
      <c r="K104" s="47">
        <v>160</v>
      </c>
      <c r="L104" s="47">
        <v>223</v>
      </c>
      <c r="M104" s="47">
        <v>224</v>
      </c>
      <c r="N104" s="47">
        <v>225</v>
      </c>
      <c r="O104" s="47">
        <v>226</v>
      </c>
      <c r="P104" s="47">
        <v>227</v>
      </c>
      <c r="Q104" s="47">
        <v>228</v>
      </c>
      <c r="R104" s="47">
        <v>229</v>
      </c>
      <c r="S104" s="47">
        <v>230</v>
      </c>
      <c r="T104" s="47">
        <v>231</v>
      </c>
      <c r="U104" s="47">
        <v>251</v>
      </c>
    </row>
    <row r="105" spans="1:22" s="53" customFormat="1" ht="21" hidden="1" customHeight="1" x14ac:dyDescent="0.2">
      <c r="A105" s="257"/>
      <c r="B105" s="245" t="s">
        <v>144</v>
      </c>
      <c r="C105" s="245"/>
      <c r="D105" s="51">
        <f t="shared" ref="D105:K105" si="141">D101-D104</f>
        <v>-59</v>
      </c>
      <c r="E105" s="51">
        <f t="shared" si="141"/>
        <v>-65</v>
      </c>
      <c r="F105" s="51">
        <f t="shared" si="141"/>
        <v>-55</v>
      </c>
      <c r="G105" s="51">
        <f t="shared" si="141"/>
        <v>-73</v>
      </c>
      <c r="H105" s="51">
        <f t="shared" si="141"/>
        <v>-63</v>
      </c>
      <c r="I105" s="51">
        <f t="shared" si="141"/>
        <v>-59</v>
      </c>
      <c r="J105" s="51">
        <f t="shared" si="141"/>
        <v>-74</v>
      </c>
      <c r="K105" s="51">
        <f t="shared" si="141"/>
        <v>-65</v>
      </c>
      <c r="L105" s="51">
        <f t="shared" ref="L105:Q105" si="142">L101-L104</f>
        <v>-127</v>
      </c>
      <c r="M105" s="51">
        <f t="shared" si="142"/>
        <v>-126</v>
      </c>
      <c r="N105" s="51">
        <f t="shared" si="142"/>
        <v>-131</v>
      </c>
      <c r="O105" s="51">
        <f t="shared" si="142"/>
        <v>-129</v>
      </c>
      <c r="P105" s="51">
        <f t="shared" si="142"/>
        <v>-136</v>
      </c>
      <c r="Q105" s="51">
        <f t="shared" si="142"/>
        <v>-132</v>
      </c>
      <c r="R105" s="51">
        <f t="shared" ref="R105:U105" si="143">R101-R104</f>
        <v>-129</v>
      </c>
      <c r="S105" s="51">
        <f t="shared" si="143"/>
        <v>-136</v>
      </c>
      <c r="T105" s="51">
        <f t="shared" si="143"/>
        <v>-138</v>
      </c>
      <c r="U105" s="51">
        <f t="shared" si="143"/>
        <v>-151</v>
      </c>
    </row>
    <row r="106" spans="1:22" s="43" customFormat="1" ht="30" customHeight="1" x14ac:dyDescent="0.2">
      <c r="A106" s="255" t="s">
        <v>217</v>
      </c>
      <c r="B106" s="260" t="s">
        <v>218</v>
      </c>
      <c r="C106" s="260"/>
      <c r="D106" s="75">
        <f t="shared" ref="D106:I106" si="144">D107</f>
        <v>91</v>
      </c>
      <c r="E106" s="75">
        <f t="shared" si="144"/>
        <v>86</v>
      </c>
      <c r="F106" s="75">
        <f t="shared" si="144"/>
        <v>96</v>
      </c>
      <c r="G106" s="75">
        <f t="shared" si="144"/>
        <v>79</v>
      </c>
      <c r="H106" s="75">
        <f t="shared" si="144"/>
        <v>96</v>
      </c>
      <c r="I106" s="75">
        <f t="shared" si="144"/>
        <v>97</v>
      </c>
      <c r="J106" s="75">
        <f t="shared" ref="J106:K106" si="145">J107</f>
        <v>84</v>
      </c>
      <c r="K106" s="75">
        <f t="shared" si="145"/>
        <v>97</v>
      </c>
      <c r="L106" s="75">
        <f t="shared" ref="L106:U106" si="146">L107</f>
        <v>96</v>
      </c>
      <c r="M106" s="75">
        <f t="shared" si="146"/>
        <v>93</v>
      </c>
      <c r="N106" s="75">
        <f t="shared" si="146"/>
        <v>95</v>
      </c>
      <c r="O106" s="75">
        <f t="shared" si="146"/>
        <v>94</v>
      </c>
      <c r="P106" s="75">
        <f t="shared" si="146"/>
        <v>98</v>
      </c>
      <c r="Q106" s="75">
        <f t="shared" si="146"/>
        <v>81</v>
      </c>
      <c r="R106" s="75">
        <f t="shared" si="146"/>
        <v>92</v>
      </c>
      <c r="S106" s="75">
        <f t="shared" si="146"/>
        <v>94</v>
      </c>
      <c r="T106" s="75">
        <f t="shared" si="146"/>
        <v>93</v>
      </c>
      <c r="U106" s="75">
        <f t="shared" si="146"/>
        <v>100</v>
      </c>
    </row>
    <row r="107" spans="1:22" s="43" customFormat="1" ht="59.25" customHeight="1" x14ac:dyDescent="0.2">
      <c r="A107" s="256"/>
      <c r="B107" s="260" t="s">
        <v>219</v>
      </c>
      <c r="C107" s="260"/>
      <c r="D107" s="45">
        <f t="shared" ref="D107:K107" si="147">ROUND(D108/D109*100,0)</f>
        <v>91</v>
      </c>
      <c r="E107" s="45">
        <f t="shared" si="147"/>
        <v>86</v>
      </c>
      <c r="F107" s="45">
        <f t="shared" si="147"/>
        <v>96</v>
      </c>
      <c r="G107" s="45">
        <f t="shared" si="147"/>
        <v>79</v>
      </c>
      <c r="H107" s="45">
        <f t="shared" si="147"/>
        <v>96</v>
      </c>
      <c r="I107" s="45">
        <f t="shared" si="147"/>
        <v>97</v>
      </c>
      <c r="J107" s="45">
        <f t="shared" si="147"/>
        <v>84</v>
      </c>
      <c r="K107" s="45">
        <f t="shared" si="147"/>
        <v>97</v>
      </c>
      <c r="L107" s="45">
        <f t="shared" ref="L107:Q107" si="148">ROUND(L108/L109*100,0)</f>
        <v>96</v>
      </c>
      <c r="M107" s="45">
        <f t="shared" si="148"/>
        <v>93</v>
      </c>
      <c r="N107" s="45">
        <f t="shared" si="148"/>
        <v>95</v>
      </c>
      <c r="O107" s="45">
        <f t="shared" si="148"/>
        <v>94</v>
      </c>
      <c r="P107" s="45">
        <f t="shared" si="148"/>
        <v>98</v>
      </c>
      <c r="Q107" s="45">
        <f t="shared" si="148"/>
        <v>81</v>
      </c>
      <c r="R107" s="45">
        <f t="shared" ref="R107:U107" si="149">ROUND(R108/R109*100,0)</f>
        <v>92</v>
      </c>
      <c r="S107" s="45">
        <f t="shared" si="149"/>
        <v>94</v>
      </c>
      <c r="T107" s="45">
        <f t="shared" si="149"/>
        <v>93</v>
      </c>
      <c r="U107" s="45">
        <f t="shared" si="149"/>
        <v>100</v>
      </c>
    </row>
    <row r="108" spans="1:22" ht="42" customHeight="1" x14ac:dyDescent="0.2">
      <c r="A108" s="256"/>
      <c r="B108" s="283" t="s">
        <v>220</v>
      </c>
      <c r="C108" s="56" t="s">
        <v>156</v>
      </c>
      <c r="D108" s="141">
        <v>213</v>
      </c>
      <c r="E108" s="141">
        <v>248</v>
      </c>
      <c r="F108" s="141">
        <v>97</v>
      </c>
      <c r="G108" s="141">
        <v>112</v>
      </c>
      <c r="H108" s="141">
        <v>135</v>
      </c>
      <c r="I108" s="141">
        <v>181</v>
      </c>
      <c r="J108" s="141">
        <v>72</v>
      </c>
      <c r="K108" s="141">
        <v>75</v>
      </c>
      <c r="L108" s="141">
        <v>53</v>
      </c>
      <c r="M108" s="141">
        <v>81</v>
      </c>
      <c r="N108" s="141">
        <v>104</v>
      </c>
      <c r="O108" s="141">
        <v>64</v>
      </c>
      <c r="P108" s="141">
        <v>44</v>
      </c>
      <c r="Q108" s="141">
        <v>44</v>
      </c>
      <c r="R108" s="141">
        <v>36</v>
      </c>
      <c r="S108" s="141">
        <v>30</v>
      </c>
      <c r="T108" s="141">
        <v>39</v>
      </c>
      <c r="U108" s="141">
        <v>160</v>
      </c>
    </row>
    <row r="109" spans="1:22" ht="39.75" customHeight="1" x14ac:dyDescent="0.2">
      <c r="A109" s="256"/>
      <c r="B109" s="283"/>
      <c r="C109" s="56" t="s">
        <v>157</v>
      </c>
      <c r="D109" s="142">
        <v>234</v>
      </c>
      <c r="E109" s="142">
        <v>289</v>
      </c>
      <c r="F109" s="142">
        <v>101</v>
      </c>
      <c r="G109" s="142">
        <v>141</v>
      </c>
      <c r="H109" s="142">
        <v>141</v>
      </c>
      <c r="I109" s="142">
        <v>186</v>
      </c>
      <c r="J109" s="142">
        <v>86</v>
      </c>
      <c r="K109" s="142">
        <v>77</v>
      </c>
      <c r="L109" s="142">
        <v>55</v>
      </c>
      <c r="M109" s="142">
        <v>87</v>
      </c>
      <c r="N109" s="142">
        <v>109</v>
      </c>
      <c r="O109" s="142">
        <v>68</v>
      </c>
      <c r="P109" s="142">
        <v>45</v>
      </c>
      <c r="Q109" s="142">
        <v>54</v>
      </c>
      <c r="R109" s="142">
        <v>39</v>
      </c>
      <c r="S109" s="142">
        <v>32</v>
      </c>
      <c r="T109" s="142">
        <v>42</v>
      </c>
      <c r="U109" s="142">
        <v>160</v>
      </c>
    </row>
    <row r="110" spans="1:22" s="50" customFormat="1" ht="31.5" hidden="1" customHeight="1" x14ac:dyDescent="0.2">
      <c r="A110" s="256"/>
      <c r="B110" s="244" t="s">
        <v>221</v>
      </c>
      <c r="C110" s="244"/>
      <c r="D110" s="49">
        <v>153</v>
      </c>
      <c r="E110" s="49">
        <v>154</v>
      </c>
      <c r="F110" s="49">
        <v>155</v>
      </c>
      <c r="G110" s="49">
        <v>156</v>
      </c>
      <c r="H110" s="49">
        <v>157</v>
      </c>
      <c r="I110" s="49">
        <v>158</v>
      </c>
      <c r="J110" s="49">
        <v>159</v>
      </c>
      <c r="K110" s="49">
        <v>160</v>
      </c>
      <c r="L110" s="49">
        <v>223</v>
      </c>
      <c r="M110" s="49">
        <v>224</v>
      </c>
      <c r="N110" s="49">
        <v>225</v>
      </c>
      <c r="O110" s="49">
        <v>226</v>
      </c>
      <c r="P110" s="49">
        <v>227</v>
      </c>
      <c r="Q110" s="49">
        <v>228</v>
      </c>
      <c r="R110" s="49">
        <v>229</v>
      </c>
      <c r="S110" s="49">
        <v>230</v>
      </c>
      <c r="T110" s="49">
        <v>231</v>
      </c>
      <c r="U110" s="49">
        <v>251</v>
      </c>
    </row>
    <row r="111" spans="1:22" s="53" customFormat="1" ht="21" hidden="1" customHeight="1" x14ac:dyDescent="0.2">
      <c r="A111" s="257"/>
      <c r="B111" s="245" t="s">
        <v>144</v>
      </c>
      <c r="C111" s="245"/>
      <c r="D111" s="51">
        <f t="shared" ref="D111:K111" si="150">D107-D110</f>
        <v>-62</v>
      </c>
      <c r="E111" s="51">
        <f t="shared" si="150"/>
        <v>-68</v>
      </c>
      <c r="F111" s="51">
        <f t="shared" si="150"/>
        <v>-59</v>
      </c>
      <c r="G111" s="51">
        <f t="shared" si="150"/>
        <v>-77</v>
      </c>
      <c r="H111" s="51">
        <f t="shared" si="150"/>
        <v>-61</v>
      </c>
      <c r="I111" s="51">
        <f t="shared" si="150"/>
        <v>-61</v>
      </c>
      <c r="J111" s="51">
        <f t="shared" si="150"/>
        <v>-75</v>
      </c>
      <c r="K111" s="51">
        <f t="shared" si="150"/>
        <v>-63</v>
      </c>
      <c r="L111" s="51">
        <f t="shared" ref="L111:Q111" si="151">L107-L110</f>
        <v>-127</v>
      </c>
      <c r="M111" s="51">
        <f t="shared" si="151"/>
        <v>-131</v>
      </c>
      <c r="N111" s="51">
        <f t="shared" si="151"/>
        <v>-130</v>
      </c>
      <c r="O111" s="51">
        <f t="shared" si="151"/>
        <v>-132</v>
      </c>
      <c r="P111" s="51">
        <f t="shared" si="151"/>
        <v>-129</v>
      </c>
      <c r="Q111" s="51">
        <f t="shared" si="151"/>
        <v>-147</v>
      </c>
      <c r="R111" s="51">
        <f t="shared" ref="R111:U111" si="152">R107-R110</f>
        <v>-137</v>
      </c>
      <c r="S111" s="51">
        <f t="shared" si="152"/>
        <v>-136</v>
      </c>
      <c r="T111" s="51">
        <f t="shared" si="152"/>
        <v>-138</v>
      </c>
      <c r="U111" s="51">
        <f t="shared" si="152"/>
        <v>-151</v>
      </c>
    </row>
    <row r="112" spans="1:22" s="43" customFormat="1" ht="28.5" customHeight="1" x14ac:dyDescent="0.2">
      <c r="A112" s="255" t="s">
        <v>222</v>
      </c>
      <c r="B112" s="260" t="s">
        <v>223</v>
      </c>
      <c r="C112" s="260"/>
      <c r="D112" s="75">
        <f t="shared" ref="D112:I112" si="153">D113</f>
        <v>94</v>
      </c>
      <c r="E112" s="75">
        <f t="shared" si="153"/>
        <v>89</v>
      </c>
      <c r="F112" s="75">
        <f t="shared" si="153"/>
        <v>96</v>
      </c>
      <c r="G112" s="75">
        <f t="shared" si="153"/>
        <v>79</v>
      </c>
      <c r="H112" s="75">
        <f t="shared" si="153"/>
        <v>96</v>
      </c>
      <c r="I112" s="75">
        <f t="shared" si="153"/>
        <v>99</v>
      </c>
      <c r="J112" s="75">
        <f t="shared" ref="J112:K112" si="154">J113</f>
        <v>84</v>
      </c>
      <c r="K112" s="75">
        <f t="shared" si="154"/>
        <v>95</v>
      </c>
      <c r="L112" s="75">
        <f t="shared" ref="L112:U112" si="155">L113</f>
        <v>98</v>
      </c>
      <c r="M112" s="75">
        <f t="shared" si="155"/>
        <v>94</v>
      </c>
      <c r="N112" s="75">
        <f t="shared" si="155"/>
        <v>94</v>
      </c>
      <c r="O112" s="75">
        <f t="shared" si="155"/>
        <v>94</v>
      </c>
      <c r="P112" s="75">
        <f t="shared" si="155"/>
        <v>96</v>
      </c>
      <c r="Q112" s="75">
        <f t="shared" si="155"/>
        <v>93</v>
      </c>
      <c r="R112" s="75">
        <f t="shared" si="155"/>
        <v>85</v>
      </c>
      <c r="S112" s="75">
        <f t="shared" si="155"/>
        <v>91</v>
      </c>
      <c r="T112" s="75">
        <f t="shared" si="155"/>
        <v>98</v>
      </c>
      <c r="U112" s="75">
        <f t="shared" si="155"/>
        <v>100</v>
      </c>
    </row>
    <row r="113" spans="1:22" s="43" customFormat="1" ht="33.75" customHeight="1" x14ac:dyDescent="0.2">
      <c r="A113" s="256"/>
      <c r="B113" s="260" t="s">
        <v>224</v>
      </c>
      <c r="C113" s="260"/>
      <c r="D113" s="45">
        <f t="shared" ref="D113:K113" si="156">ROUND(D114/D115*100,0)</f>
        <v>94</v>
      </c>
      <c r="E113" s="45">
        <f t="shared" si="156"/>
        <v>89</v>
      </c>
      <c r="F113" s="45">
        <f t="shared" si="156"/>
        <v>96</v>
      </c>
      <c r="G113" s="45">
        <f t="shared" si="156"/>
        <v>79</v>
      </c>
      <c r="H113" s="45">
        <f t="shared" si="156"/>
        <v>96</v>
      </c>
      <c r="I113" s="45">
        <f t="shared" si="156"/>
        <v>99</v>
      </c>
      <c r="J113" s="45">
        <f t="shared" si="156"/>
        <v>84</v>
      </c>
      <c r="K113" s="45">
        <f t="shared" si="156"/>
        <v>95</v>
      </c>
      <c r="L113" s="45">
        <f t="shared" ref="L113:Q113" si="157">ROUND(L114/L115*100,0)</f>
        <v>98</v>
      </c>
      <c r="M113" s="45">
        <f t="shared" si="157"/>
        <v>94</v>
      </c>
      <c r="N113" s="45">
        <f t="shared" si="157"/>
        <v>94</v>
      </c>
      <c r="O113" s="45">
        <f t="shared" si="157"/>
        <v>94</v>
      </c>
      <c r="P113" s="45">
        <f t="shared" si="157"/>
        <v>96</v>
      </c>
      <c r="Q113" s="45">
        <f t="shared" si="157"/>
        <v>93</v>
      </c>
      <c r="R113" s="45">
        <f t="shared" ref="R113:U113" si="158">ROUND(R114/R115*100,0)</f>
        <v>85</v>
      </c>
      <c r="S113" s="45">
        <f t="shared" si="158"/>
        <v>91</v>
      </c>
      <c r="T113" s="45">
        <f t="shared" si="158"/>
        <v>98</v>
      </c>
      <c r="U113" s="45">
        <f t="shared" si="158"/>
        <v>100</v>
      </c>
    </row>
    <row r="114" spans="1:22" ht="40.5" customHeight="1" x14ac:dyDescent="0.2">
      <c r="A114" s="256"/>
      <c r="B114" s="270" t="s">
        <v>225</v>
      </c>
      <c r="C114" s="56" t="s">
        <v>156</v>
      </c>
      <c r="D114" s="141">
        <v>219</v>
      </c>
      <c r="E114" s="141">
        <v>258</v>
      </c>
      <c r="F114" s="141">
        <v>97</v>
      </c>
      <c r="G114" s="141">
        <v>112</v>
      </c>
      <c r="H114" s="141">
        <v>136</v>
      </c>
      <c r="I114" s="141">
        <v>184</v>
      </c>
      <c r="J114" s="141">
        <v>72</v>
      </c>
      <c r="K114" s="141">
        <v>73</v>
      </c>
      <c r="L114" s="141">
        <v>54</v>
      </c>
      <c r="M114" s="141">
        <v>82</v>
      </c>
      <c r="N114" s="141">
        <v>102</v>
      </c>
      <c r="O114" s="141">
        <v>64</v>
      </c>
      <c r="P114" s="141">
        <v>43</v>
      </c>
      <c r="Q114" s="141">
        <v>50</v>
      </c>
      <c r="R114" s="141">
        <v>33</v>
      </c>
      <c r="S114" s="141">
        <v>29</v>
      </c>
      <c r="T114" s="141">
        <v>41</v>
      </c>
      <c r="U114" s="141">
        <v>160</v>
      </c>
    </row>
    <row r="115" spans="1:22" ht="39.75" customHeight="1" x14ac:dyDescent="0.2">
      <c r="A115" s="256"/>
      <c r="B115" s="272"/>
      <c r="C115" s="56" t="s">
        <v>157</v>
      </c>
      <c r="D115" s="142">
        <v>234</v>
      </c>
      <c r="E115" s="142">
        <v>289</v>
      </c>
      <c r="F115" s="142">
        <v>101</v>
      </c>
      <c r="G115" s="142">
        <v>141</v>
      </c>
      <c r="H115" s="142">
        <v>141</v>
      </c>
      <c r="I115" s="142">
        <v>186</v>
      </c>
      <c r="J115" s="142">
        <v>86</v>
      </c>
      <c r="K115" s="142">
        <v>77</v>
      </c>
      <c r="L115" s="142">
        <v>55</v>
      </c>
      <c r="M115" s="142">
        <v>87</v>
      </c>
      <c r="N115" s="142">
        <v>109</v>
      </c>
      <c r="O115" s="142">
        <v>68</v>
      </c>
      <c r="P115" s="142">
        <v>45</v>
      </c>
      <c r="Q115" s="142">
        <v>54</v>
      </c>
      <c r="R115" s="142">
        <v>39</v>
      </c>
      <c r="S115" s="142">
        <v>32</v>
      </c>
      <c r="T115" s="142">
        <v>42</v>
      </c>
      <c r="U115" s="142">
        <v>160</v>
      </c>
    </row>
    <row r="116" spans="1:22" s="50" customFormat="1" ht="22.5" hidden="1" customHeight="1" x14ac:dyDescent="0.2">
      <c r="A116" s="256"/>
      <c r="B116" s="244" t="s">
        <v>226</v>
      </c>
      <c r="C116" s="244"/>
      <c r="D116" s="49">
        <v>153</v>
      </c>
      <c r="E116" s="49">
        <v>154</v>
      </c>
      <c r="F116" s="49">
        <v>155</v>
      </c>
      <c r="G116" s="49">
        <v>156</v>
      </c>
      <c r="H116" s="49">
        <v>157</v>
      </c>
      <c r="I116" s="49">
        <v>158</v>
      </c>
      <c r="J116" s="49">
        <v>159</v>
      </c>
      <c r="K116" s="49">
        <v>160</v>
      </c>
      <c r="L116" s="49">
        <v>223</v>
      </c>
      <c r="M116" s="49">
        <v>224</v>
      </c>
      <c r="N116" s="49">
        <v>225</v>
      </c>
      <c r="O116" s="49">
        <v>226</v>
      </c>
      <c r="P116" s="49">
        <v>227</v>
      </c>
      <c r="Q116" s="49">
        <v>228</v>
      </c>
      <c r="R116" s="49">
        <v>229</v>
      </c>
      <c r="S116" s="49">
        <v>230</v>
      </c>
      <c r="T116" s="49">
        <v>231</v>
      </c>
      <c r="U116" s="49">
        <v>251</v>
      </c>
    </row>
    <row r="117" spans="1:22" s="53" customFormat="1" ht="21" hidden="1" customHeight="1" x14ac:dyDescent="0.2">
      <c r="A117" s="257"/>
      <c r="B117" s="245" t="s">
        <v>144</v>
      </c>
      <c r="C117" s="245"/>
      <c r="D117" s="51">
        <f t="shared" ref="D117:K117" si="159">D113-D116</f>
        <v>-59</v>
      </c>
      <c r="E117" s="51">
        <f t="shared" si="159"/>
        <v>-65</v>
      </c>
      <c r="F117" s="51">
        <f t="shared" si="159"/>
        <v>-59</v>
      </c>
      <c r="G117" s="51">
        <f t="shared" si="159"/>
        <v>-77</v>
      </c>
      <c r="H117" s="51">
        <f t="shared" si="159"/>
        <v>-61</v>
      </c>
      <c r="I117" s="51">
        <f t="shared" si="159"/>
        <v>-59</v>
      </c>
      <c r="J117" s="51">
        <f t="shared" si="159"/>
        <v>-75</v>
      </c>
      <c r="K117" s="51">
        <f t="shared" si="159"/>
        <v>-65</v>
      </c>
      <c r="L117" s="51">
        <f t="shared" ref="L117:Q117" si="160">L113-L116</f>
        <v>-125</v>
      </c>
      <c r="M117" s="51">
        <f t="shared" si="160"/>
        <v>-130</v>
      </c>
      <c r="N117" s="51">
        <f t="shared" si="160"/>
        <v>-131</v>
      </c>
      <c r="O117" s="51">
        <f t="shared" si="160"/>
        <v>-132</v>
      </c>
      <c r="P117" s="51">
        <f t="shared" si="160"/>
        <v>-131</v>
      </c>
      <c r="Q117" s="51">
        <f t="shared" si="160"/>
        <v>-135</v>
      </c>
      <c r="R117" s="51">
        <f t="shared" ref="R117:U117" si="161">R113-R116</f>
        <v>-144</v>
      </c>
      <c r="S117" s="51">
        <f t="shared" si="161"/>
        <v>-139</v>
      </c>
      <c r="T117" s="51">
        <f t="shared" si="161"/>
        <v>-133</v>
      </c>
      <c r="U117" s="51">
        <f t="shared" si="161"/>
        <v>-151</v>
      </c>
    </row>
    <row r="118" spans="1:22" s="59" customFormat="1" ht="9.75" hidden="1" customHeight="1" x14ac:dyDescent="0.2">
      <c r="A118" s="262" t="s">
        <v>227</v>
      </c>
      <c r="B118" s="276" t="s">
        <v>164</v>
      </c>
      <c r="C118" s="276"/>
      <c r="D118" s="58"/>
      <c r="E118" s="58"/>
      <c r="F118" s="58"/>
      <c r="G118" s="58"/>
      <c r="H118" s="58"/>
      <c r="I118" s="58"/>
      <c r="J118" s="58"/>
      <c r="K118" s="58"/>
      <c r="L118" s="58"/>
      <c r="M118" s="58"/>
      <c r="N118" s="58"/>
      <c r="O118" s="58"/>
      <c r="P118" s="58"/>
      <c r="Q118" s="58"/>
      <c r="R118" s="58"/>
      <c r="S118" s="58"/>
      <c r="T118" s="58"/>
      <c r="U118" s="58"/>
    </row>
    <row r="119" spans="1:22" s="62" customFormat="1" ht="30" customHeight="1" x14ac:dyDescent="0.2">
      <c r="A119" s="263"/>
      <c r="B119" s="277" t="s">
        <v>166</v>
      </c>
      <c r="C119" s="277"/>
      <c r="D119" s="61">
        <f t="shared" ref="D119:K119" si="162">D100*0.3+D106*0.2+D112*0.5</f>
        <v>93.4</v>
      </c>
      <c r="E119" s="61">
        <f t="shared" si="162"/>
        <v>88.4</v>
      </c>
      <c r="F119" s="61">
        <f t="shared" si="162"/>
        <v>97.2</v>
      </c>
      <c r="G119" s="61">
        <f t="shared" si="162"/>
        <v>80.2</v>
      </c>
      <c r="H119" s="61">
        <f t="shared" si="162"/>
        <v>95.4</v>
      </c>
      <c r="I119" s="61">
        <f t="shared" si="162"/>
        <v>98.6</v>
      </c>
      <c r="J119" s="61">
        <f t="shared" si="162"/>
        <v>84.3</v>
      </c>
      <c r="K119" s="61">
        <f t="shared" si="162"/>
        <v>95.4</v>
      </c>
      <c r="L119" s="61">
        <f t="shared" ref="L119:Q119" si="163">L100*0.3+L106*0.2+L112*0.5</f>
        <v>97</v>
      </c>
      <c r="M119" s="61">
        <f t="shared" si="163"/>
        <v>95</v>
      </c>
      <c r="N119" s="61">
        <f t="shared" si="163"/>
        <v>94.2</v>
      </c>
      <c r="O119" s="61">
        <f t="shared" si="163"/>
        <v>94.9</v>
      </c>
      <c r="P119" s="61">
        <f t="shared" si="163"/>
        <v>94.9</v>
      </c>
      <c r="Q119" s="61">
        <f t="shared" si="163"/>
        <v>91.5</v>
      </c>
      <c r="R119" s="61">
        <f t="shared" ref="R119:U119" si="164">R100*0.3+R106*0.2+R112*0.5</f>
        <v>90.9</v>
      </c>
      <c r="S119" s="61">
        <f t="shared" si="164"/>
        <v>92.5</v>
      </c>
      <c r="T119" s="61">
        <f t="shared" si="164"/>
        <v>95.5</v>
      </c>
      <c r="U119" s="61">
        <f t="shared" si="164"/>
        <v>100</v>
      </c>
      <c r="V119" s="158"/>
    </row>
    <row r="120" spans="1:22" s="53" customFormat="1" ht="21" hidden="1" customHeight="1" x14ac:dyDescent="0.2">
      <c r="A120" s="263"/>
      <c r="B120" s="245" t="s">
        <v>144</v>
      </c>
      <c r="C120" s="245"/>
      <c r="D120" s="179"/>
      <c r="E120" s="179"/>
      <c r="F120" s="179"/>
      <c r="G120" s="179"/>
      <c r="H120" s="179"/>
      <c r="I120" s="179"/>
      <c r="J120" s="179"/>
      <c r="K120" s="179"/>
      <c r="L120" s="179"/>
      <c r="M120" s="179"/>
      <c r="N120" s="179"/>
      <c r="O120" s="179"/>
      <c r="P120" s="179"/>
      <c r="Q120" s="179"/>
      <c r="R120" s="179"/>
      <c r="S120" s="179"/>
      <c r="T120" s="179"/>
      <c r="U120" s="179"/>
    </row>
    <row r="121" spans="1:22" s="50" customFormat="1" ht="21" hidden="1" customHeight="1" x14ac:dyDescent="0.2">
      <c r="A121" s="263"/>
      <c r="B121" s="278" t="s">
        <v>228</v>
      </c>
      <c r="C121" s="278"/>
      <c r="D121" s="180">
        <v>153</v>
      </c>
      <c r="E121" s="180">
        <v>154</v>
      </c>
      <c r="F121" s="180">
        <v>155</v>
      </c>
      <c r="G121" s="180">
        <v>156</v>
      </c>
      <c r="H121" s="180">
        <v>157</v>
      </c>
      <c r="I121" s="180">
        <v>158</v>
      </c>
      <c r="J121" s="180">
        <v>159</v>
      </c>
      <c r="K121" s="180">
        <v>160</v>
      </c>
      <c r="L121" s="180">
        <v>223</v>
      </c>
      <c r="M121" s="180">
        <v>224</v>
      </c>
      <c r="N121" s="180">
        <v>225</v>
      </c>
      <c r="O121" s="180">
        <v>226</v>
      </c>
      <c r="P121" s="180">
        <v>227</v>
      </c>
      <c r="Q121" s="180">
        <v>228</v>
      </c>
      <c r="R121" s="180">
        <v>229</v>
      </c>
      <c r="S121" s="180">
        <v>230</v>
      </c>
      <c r="T121" s="180">
        <v>231</v>
      </c>
      <c r="U121" s="180">
        <v>251</v>
      </c>
    </row>
    <row r="122" spans="1:22" s="53" customFormat="1" ht="21" hidden="1" customHeight="1" x14ac:dyDescent="0.2">
      <c r="A122" s="264"/>
      <c r="B122" s="245" t="s">
        <v>144</v>
      </c>
      <c r="C122" s="245"/>
      <c r="D122" s="181">
        <f t="shared" ref="D122:K122" si="165">D119-D121</f>
        <v>-59.599999999999994</v>
      </c>
      <c r="E122" s="181">
        <f t="shared" si="165"/>
        <v>-65.599999999999994</v>
      </c>
      <c r="F122" s="181">
        <f t="shared" si="165"/>
        <v>-57.8</v>
      </c>
      <c r="G122" s="181">
        <f t="shared" si="165"/>
        <v>-75.8</v>
      </c>
      <c r="H122" s="181">
        <f t="shared" si="165"/>
        <v>-61.599999999999994</v>
      </c>
      <c r="I122" s="181">
        <f t="shared" si="165"/>
        <v>-59.400000000000006</v>
      </c>
      <c r="J122" s="181">
        <f t="shared" si="165"/>
        <v>-74.7</v>
      </c>
      <c r="K122" s="181">
        <f t="shared" si="165"/>
        <v>-64.599999999999994</v>
      </c>
      <c r="L122" s="181">
        <f t="shared" ref="L122:Q122" si="166">L119-L121</f>
        <v>-126</v>
      </c>
      <c r="M122" s="181">
        <f t="shared" si="166"/>
        <v>-129</v>
      </c>
      <c r="N122" s="181">
        <f t="shared" si="166"/>
        <v>-130.80000000000001</v>
      </c>
      <c r="O122" s="181">
        <f t="shared" si="166"/>
        <v>-131.1</v>
      </c>
      <c r="P122" s="181">
        <f t="shared" si="166"/>
        <v>-132.1</v>
      </c>
      <c r="Q122" s="181">
        <f t="shared" si="166"/>
        <v>-136.5</v>
      </c>
      <c r="R122" s="181">
        <f t="shared" ref="R122:U122" si="167">R119-R121</f>
        <v>-138.1</v>
      </c>
      <c r="S122" s="181">
        <f t="shared" si="167"/>
        <v>-137.5</v>
      </c>
      <c r="T122" s="181">
        <f t="shared" si="167"/>
        <v>-135.5</v>
      </c>
      <c r="U122" s="181">
        <f t="shared" si="167"/>
        <v>-151</v>
      </c>
    </row>
    <row r="123" spans="1:22" s="80" customFormat="1" ht="75.75" customHeight="1" x14ac:dyDescent="0.2">
      <c r="A123" s="287" t="s">
        <v>229</v>
      </c>
      <c r="B123" s="289" t="s">
        <v>230</v>
      </c>
      <c r="C123" s="289"/>
      <c r="D123" s="103">
        <f t="shared" ref="D123:K123" si="168">(D38+D53+D75+D97+D119)/5</f>
        <v>84.320000000000007</v>
      </c>
      <c r="E123" s="103">
        <f t="shared" si="168"/>
        <v>80.84</v>
      </c>
      <c r="F123" s="103">
        <f t="shared" si="168"/>
        <v>79.819999999999993</v>
      </c>
      <c r="G123" s="103">
        <f t="shared" si="168"/>
        <v>70.66</v>
      </c>
      <c r="H123" s="103">
        <f t="shared" si="168"/>
        <v>81.539999999999992</v>
      </c>
      <c r="I123" s="103">
        <f t="shared" si="168"/>
        <v>83.560000000000016</v>
      </c>
      <c r="J123" s="103">
        <f t="shared" si="168"/>
        <v>73.56</v>
      </c>
      <c r="K123" s="103">
        <f t="shared" si="168"/>
        <v>80.259999999999991</v>
      </c>
      <c r="L123" s="103">
        <f t="shared" ref="L123:Q123" si="169">(L38+L53+L75+L97+L119)/5</f>
        <v>88.02000000000001</v>
      </c>
      <c r="M123" s="103">
        <f t="shared" si="169"/>
        <v>75.900000000000006</v>
      </c>
      <c r="N123" s="103">
        <f t="shared" si="169"/>
        <v>81.419999999999987</v>
      </c>
      <c r="O123" s="103">
        <f t="shared" si="169"/>
        <v>82.52000000000001</v>
      </c>
      <c r="P123" s="103">
        <f t="shared" si="169"/>
        <v>83.4</v>
      </c>
      <c r="Q123" s="103">
        <f t="shared" si="169"/>
        <v>78.22</v>
      </c>
      <c r="R123" s="103">
        <f t="shared" ref="R123:U123" si="170">(R38+R53+R75+R97+R119)/5</f>
        <v>79.12</v>
      </c>
      <c r="S123" s="103">
        <f t="shared" si="170"/>
        <v>80.759999999999991</v>
      </c>
      <c r="T123" s="103">
        <f t="shared" si="170"/>
        <v>76.34</v>
      </c>
      <c r="U123" s="103">
        <f t="shared" si="170"/>
        <v>82.02000000000001</v>
      </c>
      <c r="V123" s="182"/>
    </row>
    <row r="124" spans="1:22" s="81" customFormat="1" ht="25.5" hidden="1" customHeight="1" x14ac:dyDescent="0.2">
      <c r="A124" s="288"/>
      <c r="B124" s="290" t="s">
        <v>164</v>
      </c>
      <c r="C124" s="291"/>
    </row>
    <row r="125" spans="1:22" s="82" customFormat="1" ht="21" hidden="1" customHeight="1" x14ac:dyDescent="0.2">
      <c r="A125" s="288"/>
      <c r="B125" s="292" t="s">
        <v>144</v>
      </c>
      <c r="C125" s="293"/>
    </row>
    <row r="126" spans="1:22" s="78" customFormat="1" ht="21" hidden="1" customHeight="1" x14ac:dyDescent="0.2">
      <c r="A126" s="288"/>
      <c r="B126" s="294" t="s">
        <v>231</v>
      </c>
      <c r="C126" s="294"/>
    </row>
    <row r="127" spans="1:22" s="84" customFormat="1" ht="21" hidden="1" customHeight="1" x14ac:dyDescent="0.25">
      <c r="A127" s="288"/>
      <c r="B127" s="83" t="s">
        <v>232</v>
      </c>
      <c r="C127" s="83"/>
    </row>
  </sheetData>
  <autoFilter ref="A2:V123" xr:uid="{00000000-0009-0000-0000-000004000000}"/>
  <mergeCells count="122">
    <mergeCell ref="A123:A127"/>
    <mergeCell ref="B123:C123"/>
    <mergeCell ref="B124:C124"/>
    <mergeCell ref="B125:C125"/>
    <mergeCell ref="B126:C126"/>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87"/>
  <sheetViews>
    <sheetView zoomScaleNormal="100" workbookViewId="0">
      <selection activeCell="A670" sqref="A670:XFD670"/>
    </sheetView>
  </sheetViews>
  <sheetFormatPr defaultRowHeight="15" x14ac:dyDescent="0.2"/>
  <cols>
    <col min="1" max="1" width="107.88671875" style="155" customWidth="1"/>
    <col min="2" max="2" width="76.2734375" customWidth="1"/>
    <col min="3" max="3" width="9.14453125" style="154"/>
  </cols>
  <sheetData>
    <row r="1" spans="1:2" s="160" customFormat="1" ht="21.75" x14ac:dyDescent="0.15">
      <c r="A1" s="161" t="s">
        <v>727</v>
      </c>
      <c r="B1" s="161" t="s">
        <v>728</v>
      </c>
    </row>
    <row r="2" spans="1:2" ht="22.5" x14ac:dyDescent="0.2">
      <c r="A2" s="134" t="s">
        <v>472</v>
      </c>
      <c r="B2" s="153" t="s">
        <v>741</v>
      </c>
    </row>
    <row r="3" spans="1:2" ht="22.5" x14ac:dyDescent="0.2">
      <c r="A3" s="134" t="s">
        <v>472</v>
      </c>
      <c r="B3" s="153" t="s">
        <v>810</v>
      </c>
    </row>
    <row r="4" spans="1:2" ht="22.5" x14ac:dyDescent="0.2">
      <c r="A4" s="134" t="s">
        <v>472</v>
      </c>
      <c r="B4" s="153" t="s">
        <v>796</v>
      </c>
    </row>
    <row r="5" spans="1:2" ht="22.5" x14ac:dyDescent="0.2">
      <c r="A5" s="134" t="s">
        <v>472</v>
      </c>
      <c r="B5" s="153" t="s">
        <v>760</v>
      </c>
    </row>
    <row r="6" spans="1:2" ht="22.5" x14ac:dyDescent="0.2">
      <c r="A6" s="134" t="s">
        <v>472</v>
      </c>
      <c r="B6" s="153" t="s">
        <v>803</v>
      </c>
    </row>
    <row r="7" spans="1:2" ht="22.5" x14ac:dyDescent="0.2">
      <c r="A7" s="134" t="s">
        <v>472</v>
      </c>
      <c r="B7" s="153" t="s">
        <v>779</v>
      </c>
    </row>
    <row r="8" spans="1:2" ht="22.5" x14ac:dyDescent="0.2">
      <c r="A8" s="134" t="s">
        <v>472</v>
      </c>
      <c r="B8" s="153" t="s">
        <v>811</v>
      </c>
    </row>
    <row r="9" spans="1:2" ht="22.5" x14ac:dyDescent="0.2">
      <c r="A9" s="134" t="s">
        <v>472</v>
      </c>
      <c r="B9" s="153" t="s">
        <v>812</v>
      </c>
    </row>
    <row r="10" spans="1:2" ht="22.5" x14ac:dyDescent="0.2">
      <c r="A10" s="134" t="s">
        <v>472</v>
      </c>
      <c r="B10" s="153" t="s">
        <v>813</v>
      </c>
    </row>
    <row r="11" spans="1:2" ht="22.5" x14ac:dyDescent="0.2">
      <c r="A11" s="134" t="s">
        <v>472</v>
      </c>
      <c r="B11" s="153" t="s">
        <v>755</v>
      </c>
    </row>
    <row r="12" spans="1:2" ht="22.5" x14ac:dyDescent="0.2">
      <c r="A12" s="134" t="s">
        <v>472</v>
      </c>
      <c r="B12" s="153" t="s">
        <v>814</v>
      </c>
    </row>
    <row r="13" spans="1:2" ht="22.5" x14ac:dyDescent="0.2">
      <c r="A13" s="134" t="s">
        <v>472</v>
      </c>
      <c r="B13" s="153" t="s">
        <v>776</v>
      </c>
    </row>
    <row r="14" spans="1:2" ht="22.5" x14ac:dyDescent="0.2">
      <c r="A14" s="134" t="s">
        <v>472</v>
      </c>
      <c r="B14" s="153" t="s">
        <v>768</v>
      </c>
    </row>
    <row r="15" spans="1:2" ht="22.5" x14ac:dyDescent="0.2">
      <c r="A15" s="134" t="s">
        <v>472</v>
      </c>
      <c r="B15" s="153" t="s">
        <v>815</v>
      </c>
    </row>
    <row r="16" spans="1:2" ht="22.5" x14ac:dyDescent="0.2">
      <c r="A16" s="134" t="s">
        <v>472</v>
      </c>
      <c r="B16" s="153" t="s">
        <v>816</v>
      </c>
    </row>
    <row r="17" spans="1:2" ht="22.5" x14ac:dyDescent="0.2">
      <c r="A17" s="134" t="s">
        <v>472</v>
      </c>
      <c r="B17" s="153" t="s">
        <v>817</v>
      </c>
    </row>
    <row r="18" spans="1:2" ht="32.25" x14ac:dyDescent="0.2">
      <c r="A18" s="134" t="s">
        <v>472</v>
      </c>
      <c r="B18" s="153" t="s">
        <v>818</v>
      </c>
    </row>
    <row r="19" spans="1:2" ht="22.5" x14ac:dyDescent="0.2">
      <c r="A19" s="134" t="s">
        <v>472</v>
      </c>
      <c r="B19" s="153" t="s">
        <v>819</v>
      </c>
    </row>
    <row r="20" spans="1:2" ht="22.5" x14ac:dyDescent="0.2">
      <c r="A20" s="134" t="s">
        <v>472</v>
      </c>
      <c r="B20" s="153" t="s">
        <v>820</v>
      </c>
    </row>
    <row r="21" spans="1:2" ht="22.5" x14ac:dyDescent="0.2">
      <c r="A21" s="134" t="s">
        <v>472</v>
      </c>
      <c r="B21" s="153" t="s">
        <v>820</v>
      </c>
    </row>
    <row r="22" spans="1:2" ht="32.25" x14ac:dyDescent="0.2">
      <c r="A22" s="134" t="s">
        <v>472</v>
      </c>
      <c r="B22" s="153" t="s">
        <v>821</v>
      </c>
    </row>
    <row r="23" spans="1:2" ht="22.5" x14ac:dyDescent="0.2">
      <c r="A23" s="134" t="s">
        <v>472</v>
      </c>
      <c r="B23" s="153" t="s">
        <v>822</v>
      </c>
    </row>
    <row r="24" spans="1:2" ht="22.5" x14ac:dyDescent="0.2">
      <c r="A24" s="134" t="s">
        <v>472</v>
      </c>
      <c r="B24" s="153" t="s">
        <v>823</v>
      </c>
    </row>
    <row r="25" spans="1:2" ht="22.5" x14ac:dyDescent="0.2">
      <c r="A25" s="134" t="s">
        <v>472</v>
      </c>
      <c r="B25" s="153" t="s">
        <v>824</v>
      </c>
    </row>
    <row r="26" spans="1:2" ht="22.5" x14ac:dyDescent="0.2">
      <c r="A26" s="134" t="s">
        <v>472</v>
      </c>
      <c r="B26" s="153" t="s">
        <v>779</v>
      </c>
    </row>
    <row r="27" spans="1:2" ht="22.5" x14ac:dyDescent="0.2">
      <c r="A27" s="134" t="s">
        <v>472</v>
      </c>
      <c r="B27" s="153" t="s">
        <v>825</v>
      </c>
    </row>
    <row r="28" spans="1:2" ht="22.5" x14ac:dyDescent="0.2">
      <c r="A28" s="134" t="s">
        <v>472</v>
      </c>
      <c r="B28" s="153" t="s">
        <v>826</v>
      </c>
    </row>
    <row r="29" spans="1:2" ht="22.5" x14ac:dyDescent="0.2">
      <c r="A29" s="134" t="s">
        <v>472</v>
      </c>
      <c r="B29" s="153" t="s">
        <v>732</v>
      </c>
    </row>
    <row r="30" spans="1:2" ht="22.5" x14ac:dyDescent="0.2">
      <c r="A30" s="134" t="s">
        <v>472</v>
      </c>
      <c r="B30" s="153" t="s">
        <v>827</v>
      </c>
    </row>
    <row r="31" spans="1:2" ht="22.5" x14ac:dyDescent="0.2">
      <c r="A31" s="134" t="s">
        <v>472</v>
      </c>
      <c r="B31" s="153" t="s">
        <v>777</v>
      </c>
    </row>
    <row r="32" spans="1:2" ht="22.5" x14ac:dyDescent="0.2">
      <c r="A32" s="134" t="s">
        <v>472</v>
      </c>
      <c r="B32" s="153" t="s">
        <v>828</v>
      </c>
    </row>
    <row r="33" spans="1:2" ht="22.5" x14ac:dyDescent="0.2">
      <c r="A33" s="134" t="s">
        <v>472</v>
      </c>
      <c r="B33" s="153" t="s">
        <v>829</v>
      </c>
    </row>
    <row r="34" spans="1:2" ht="22.5" x14ac:dyDescent="0.2">
      <c r="A34" s="134" t="s">
        <v>472</v>
      </c>
      <c r="B34" s="153" t="s">
        <v>830</v>
      </c>
    </row>
    <row r="35" spans="1:2" ht="22.5" x14ac:dyDescent="0.2">
      <c r="A35" s="134" t="s">
        <v>472</v>
      </c>
      <c r="B35" s="153" t="s">
        <v>831</v>
      </c>
    </row>
    <row r="36" spans="1:2" ht="22.5" x14ac:dyDescent="0.2">
      <c r="A36" s="134" t="s">
        <v>472</v>
      </c>
      <c r="B36" s="153" t="s">
        <v>832</v>
      </c>
    </row>
    <row r="37" spans="1:2" ht="22.5" x14ac:dyDescent="0.2">
      <c r="A37" s="134" t="s">
        <v>472</v>
      </c>
      <c r="B37" s="153" t="s">
        <v>833</v>
      </c>
    </row>
    <row r="38" spans="1:2" ht="22.5" x14ac:dyDescent="0.2">
      <c r="A38" s="134" t="s">
        <v>472</v>
      </c>
      <c r="B38" s="153" t="s">
        <v>834</v>
      </c>
    </row>
    <row r="39" spans="1:2" ht="22.5" x14ac:dyDescent="0.2">
      <c r="A39" s="134" t="s">
        <v>472</v>
      </c>
      <c r="B39" s="153" t="s">
        <v>835</v>
      </c>
    </row>
    <row r="40" spans="1:2" ht="22.5" x14ac:dyDescent="0.2">
      <c r="A40" s="134" t="s">
        <v>472</v>
      </c>
      <c r="B40" s="153" t="s">
        <v>836</v>
      </c>
    </row>
    <row r="41" spans="1:2" ht="22.5" x14ac:dyDescent="0.2">
      <c r="A41" s="134" t="s">
        <v>472</v>
      </c>
      <c r="B41" s="153" t="s">
        <v>837</v>
      </c>
    </row>
    <row r="42" spans="1:2" ht="22.5" x14ac:dyDescent="0.2">
      <c r="A42" s="134" t="s">
        <v>472</v>
      </c>
      <c r="B42" s="153" t="s">
        <v>801</v>
      </c>
    </row>
    <row r="43" spans="1:2" ht="22.5" x14ac:dyDescent="0.2">
      <c r="A43" s="134" t="s">
        <v>472</v>
      </c>
      <c r="B43" s="153" t="s">
        <v>838</v>
      </c>
    </row>
    <row r="44" spans="1:2" ht="22.5" x14ac:dyDescent="0.2">
      <c r="A44" s="134" t="s">
        <v>472</v>
      </c>
      <c r="B44" s="153" t="s">
        <v>839</v>
      </c>
    </row>
    <row r="45" spans="1:2" ht="22.5" x14ac:dyDescent="0.2">
      <c r="A45" s="134" t="s">
        <v>472</v>
      </c>
      <c r="B45" s="153" t="s">
        <v>840</v>
      </c>
    </row>
    <row r="46" spans="1:2" ht="22.5" x14ac:dyDescent="0.2">
      <c r="A46" s="134" t="s">
        <v>472</v>
      </c>
      <c r="B46" s="153" t="s">
        <v>841</v>
      </c>
    </row>
    <row r="47" spans="1:2" ht="22.5" x14ac:dyDescent="0.2">
      <c r="A47" s="134" t="s">
        <v>472</v>
      </c>
      <c r="B47" s="153" t="s">
        <v>842</v>
      </c>
    </row>
    <row r="48" spans="1:2" ht="22.5" x14ac:dyDescent="0.2">
      <c r="A48" s="134" t="s">
        <v>472</v>
      </c>
      <c r="B48" s="153" t="s">
        <v>843</v>
      </c>
    </row>
    <row r="49" spans="1:2" ht="22.5" x14ac:dyDescent="0.2">
      <c r="A49" s="134" t="s">
        <v>472</v>
      </c>
      <c r="B49" s="153" t="s">
        <v>731</v>
      </c>
    </row>
    <row r="50" spans="1:2" ht="22.5" x14ac:dyDescent="0.2">
      <c r="A50" s="134" t="s">
        <v>472</v>
      </c>
      <c r="B50" s="153" t="s">
        <v>844</v>
      </c>
    </row>
    <row r="51" spans="1:2" ht="22.5" x14ac:dyDescent="0.2">
      <c r="A51" s="134" t="s">
        <v>472</v>
      </c>
      <c r="B51" s="153" t="s">
        <v>779</v>
      </c>
    </row>
    <row r="52" spans="1:2" ht="22.5" x14ac:dyDescent="0.2">
      <c r="A52" s="134" t="s">
        <v>472</v>
      </c>
      <c r="B52" s="153" t="s">
        <v>845</v>
      </c>
    </row>
    <row r="53" spans="1:2" ht="22.5" x14ac:dyDescent="0.2">
      <c r="A53" s="134" t="s">
        <v>472</v>
      </c>
      <c r="B53" s="153" t="s">
        <v>845</v>
      </c>
    </row>
    <row r="54" spans="1:2" ht="22.5" x14ac:dyDescent="0.2">
      <c r="A54" s="134" t="s">
        <v>472</v>
      </c>
      <c r="B54" s="153" t="s">
        <v>846</v>
      </c>
    </row>
    <row r="55" spans="1:2" ht="22.5" x14ac:dyDescent="0.2">
      <c r="A55" s="134" t="s">
        <v>472</v>
      </c>
      <c r="B55" s="153" t="s">
        <v>753</v>
      </c>
    </row>
    <row r="56" spans="1:2" ht="22.5" x14ac:dyDescent="0.2">
      <c r="A56" s="134" t="s">
        <v>472</v>
      </c>
      <c r="B56" s="153" t="s">
        <v>779</v>
      </c>
    </row>
    <row r="57" spans="1:2" ht="22.5" x14ac:dyDescent="0.2">
      <c r="A57" s="134" t="s">
        <v>472</v>
      </c>
      <c r="B57" s="153" t="s">
        <v>732</v>
      </c>
    </row>
    <row r="58" spans="1:2" ht="22.5" x14ac:dyDescent="0.2">
      <c r="A58" s="134" t="s">
        <v>472</v>
      </c>
      <c r="B58" s="153" t="s">
        <v>847</v>
      </c>
    </row>
    <row r="59" spans="1:2" ht="22.5" x14ac:dyDescent="0.2">
      <c r="A59" s="134" t="s">
        <v>472</v>
      </c>
      <c r="B59" s="153" t="s">
        <v>848</v>
      </c>
    </row>
    <row r="60" spans="1:2" ht="22.5" x14ac:dyDescent="0.2">
      <c r="A60" s="134" t="s">
        <v>472</v>
      </c>
      <c r="B60" s="153" t="s">
        <v>731</v>
      </c>
    </row>
    <row r="61" spans="1:2" ht="22.5" x14ac:dyDescent="0.2">
      <c r="A61" s="134" t="s">
        <v>472</v>
      </c>
      <c r="B61" s="153" t="s">
        <v>849</v>
      </c>
    </row>
    <row r="62" spans="1:2" ht="22.5" x14ac:dyDescent="0.2">
      <c r="A62" s="134" t="s">
        <v>472</v>
      </c>
      <c r="B62" s="153" t="s">
        <v>850</v>
      </c>
    </row>
    <row r="63" spans="1:2" ht="22.5" x14ac:dyDescent="0.2">
      <c r="A63" s="134" t="s">
        <v>472</v>
      </c>
      <c r="B63" s="153" t="s">
        <v>851</v>
      </c>
    </row>
    <row r="64" spans="1:2" ht="22.5" x14ac:dyDescent="0.2">
      <c r="A64" s="134" t="s">
        <v>472</v>
      </c>
      <c r="B64" s="153" t="s">
        <v>852</v>
      </c>
    </row>
    <row r="65" spans="1:2" ht="22.5" x14ac:dyDescent="0.2">
      <c r="A65" s="134" t="s">
        <v>472</v>
      </c>
      <c r="B65" s="153" t="s">
        <v>755</v>
      </c>
    </row>
    <row r="66" spans="1:2" ht="22.5" x14ac:dyDescent="0.2">
      <c r="A66" s="134" t="s">
        <v>472</v>
      </c>
      <c r="B66" s="153" t="s">
        <v>853</v>
      </c>
    </row>
    <row r="67" spans="1:2" ht="22.5" x14ac:dyDescent="0.2">
      <c r="A67" s="134" t="s">
        <v>472</v>
      </c>
      <c r="B67" s="153" t="s">
        <v>779</v>
      </c>
    </row>
    <row r="68" spans="1:2" ht="22.5" x14ac:dyDescent="0.2">
      <c r="A68" s="134" t="s">
        <v>472</v>
      </c>
      <c r="B68" s="153" t="s">
        <v>778</v>
      </c>
    </row>
    <row r="69" spans="1:2" ht="22.5" x14ac:dyDescent="0.2">
      <c r="A69" s="134" t="s">
        <v>472</v>
      </c>
      <c r="B69" s="153" t="s">
        <v>771</v>
      </c>
    </row>
    <row r="70" spans="1:2" ht="22.5" x14ac:dyDescent="0.2">
      <c r="A70" s="134" t="s">
        <v>472</v>
      </c>
      <c r="B70" s="153" t="s">
        <v>854</v>
      </c>
    </row>
    <row r="71" spans="1:2" ht="22.5" x14ac:dyDescent="0.2">
      <c r="A71" s="134" t="s">
        <v>472</v>
      </c>
      <c r="B71" s="153" t="s">
        <v>855</v>
      </c>
    </row>
    <row r="72" spans="1:2" ht="22.5" x14ac:dyDescent="0.2">
      <c r="A72" s="134" t="s">
        <v>472</v>
      </c>
      <c r="B72" s="153" t="s">
        <v>856</v>
      </c>
    </row>
    <row r="73" spans="1:2" ht="22.5" x14ac:dyDescent="0.2">
      <c r="A73" s="134" t="s">
        <v>473</v>
      </c>
      <c r="B73" s="153" t="s">
        <v>732</v>
      </c>
    </row>
    <row r="74" spans="1:2" ht="22.5" x14ac:dyDescent="0.2">
      <c r="A74" s="134" t="s">
        <v>473</v>
      </c>
      <c r="B74" s="153" t="s">
        <v>857</v>
      </c>
    </row>
    <row r="75" spans="1:2" ht="22.5" x14ac:dyDescent="0.2">
      <c r="A75" s="134" t="s">
        <v>473</v>
      </c>
      <c r="B75" s="153" t="s">
        <v>807</v>
      </c>
    </row>
    <row r="76" spans="1:2" ht="22.5" x14ac:dyDescent="0.2">
      <c r="A76" s="134" t="s">
        <v>473</v>
      </c>
      <c r="B76" s="153" t="s">
        <v>737</v>
      </c>
    </row>
    <row r="77" spans="1:2" ht="22.5" x14ac:dyDescent="0.2">
      <c r="A77" s="134" t="s">
        <v>473</v>
      </c>
      <c r="B77" s="153" t="s">
        <v>858</v>
      </c>
    </row>
    <row r="78" spans="1:2" ht="22.5" x14ac:dyDescent="0.2">
      <c r="A78" s="134" t="s">
        <v>473</v>
      </c>
      <c r="B78" s="153" t="s">
        <v>859</v>
      </c>
    </row>
    <row r="79" spans="1:2" ht="22.5" x14ac:dyDescent="0.2">
      <c r="A79" s="134" t="s">
        <v>473</v>
      </c>
      <c r="B79" s="153" t="s">
        <v>860</v>
      </c>
    </row>
    <row r="80" spans="1:2" ht="22.5" x14ac:dyDescent="0.2">
      <c r="A80" s="134" t="s">
        <v>473</v>
      </c>
      <c r="B80" s="153" t="s">
        <v>861</v>
      </c>
    </row>
    <row r="81" spans="1:2" ht="22.5" x14ac:dyDescent="0.2">
      <c r="A81" s="134" t="s">
        <v>473</v>
      </c>
      <c r="B81" s="153" t="s">
        <v>862</v>
      </c>
    </row>
    <row r="82" spans="1:2" ht="22.5" x14ac:dyDescent="0.2">
      <c r="A82" s="134" t="s">
        <v>473</v>
      </c>
      <c r="B82" s="153" t="s">
        <v>863</v>
      </c>
    </row>
    <row r="83" spans="1:2" ht="22.5" x14ac:dyDescent="0.2">
      <c r="A83" s="134" t="s">
        <v>473</v>
      </c>
      <c r="B83" s="153" t="s">
        <v>862</v>
      </c>
    </row>
    <row r="84" spans="1:2" ht="22.5" x14ac:dyDescent="0.2">
      <c r="A84" s="134" t="s">
        <v>473</v>
      </c>
      <c r="B84" s="153" t="s">
        <v>864</v>
      </c>
    </row>
    <row r="85" spans="1:2" ht="22.5" x14ac:dyDescent="0.2">
      <c r="A85" s="134" t="s">
        <v>473</v>
      </c>
      <c r="B85" s="153" t="s">
        <v>865</v>
      </c>
    </row>
    <row r="86" spans="1:2" ht="22.5" x14ac:dyDescent="0.2">
      <c r="A86" s="134" t="s">
        <v>473</v>
      </c>
      <c r="B86" s="153" t="s">
        <v>862</v>
      </c>
    </row>
    <row r="87" spans="1:2" ht="22.5" x14ac:dyDescent="0.2">
      <c r="A87" s="134" t="s">
        <v>473</v>
      </c>
      <c r="B87" s="153" t="s">
        <v>866</v>
      </c>
    </row>
    <row r="88" spans="1:2" ht="22.5" x14ac:dyDescent="0.2">
      <c r="A88" s="134" t="s">
        <v>473</v>
      </c>
      <c r="B88" s="153" t="s">
        <v>862</v>
      </c>
    </row>
    <row r="89" spans="1:2" ht="22.5" x14ac:dyDescent="0.2">
      <c r="A89" s="134" t="s">
        <v>473</v>
      </c>
      <c r="B89" s="153" t="s">
        <v>867</v>
      </c>
    </row>
    <row r="90" spans="1:2" ht="22.5" x14ac:dyDescent="0.2">
      <c r="A90" s="134" t="s">
        <v>473</v>
      </c>
      <c r="B90" s="153" t="s">
        <v>868</v>
      </c>
    </row>
    <row r="91" spans="1:2" ht="22.5" x14ac:dyDescent="0.2">
      <c r="A91" s="134" t="s">
        <v>473</v>
      </c>
      <c r="B91" s="153" t="s">
        <v>869</v>
      </c>
    </row>
    <row r="92" spans="1:2" ht="22.5" x14ac:dyDescent="0.2">
      <c r="A92" s="134" t="s">
        <v>473</v>
      </c>
      <c r="B92" s="153" t="s">
        <v>792</v>
      </c>
    </row>
    <row r="93" spans="1:2" ht="22.5" x14ac:dyDescent="0.2">
      <c r="A93" s="134" t="s">
        <v>473</v>
      </c>
      <c r="B93" s="153" t="s">
        <v>870</v>
      </c>
    </row>
    <row r="94" spans="1:2" ht="22.5" x14ac:dyDescent="0.2">
      <c r="A94" s="134" t="s">
        <v>473</v>
      </c>
      <c r="B94" s="153" t="s">
        <v>792</v>
      </c>
    </row>
    <row r="95" spans="1:2" ht="22.5" x14ac:dyDescent="0.2">
      <c r="A95" s="134" t="s">
        <v>473</v>
      </c>
      <c r="B95" s="153" t="s">
        <v>871</v>
      </c>
    </row>
    <row r="96" spans="1:2" ht="22.5" x14ac:dyDescent="0.2">
      <c r="A96" s="134" t="s">
        <v>473</v>
      </c>
      <c r="B96" s="153" t="s">
        <v>792</v>
      </c>
    </row>
    <row r="97" spans="1:2" ht="22.5" x14ac:dyDescent="0.2">
      <c r="A97" s="134" t="s">
        <v>473</v>
      </c>
      <c r="B97" s="153" t="s">
        <v>792</v>
      </c>
    </row>
    <row r="98" spans="1:2" ht="22.5" x14ac:dyDescent="0.2">
      <c r="A98" s="134" t="s">
        <v>473</v>
      </c>
      <c r="B98" s="153" t="s">
        <v>872</v>
      </c>
    </row>
    <row r="99" spans="1:2" ht="22.5" x14ac:dyDescent="0.2">
      <c r="A99" s="134" t="s">
        <v>473</v>
      </c>
      <c r="B99" s="153" t="s">
        <v>792</v>
      </c>
    </row>
    <row r="100" spans="1:2" ht="22.5" x14ac:dyDescent="0.2">
      <c r="A100" s="134" t="s">
        <v>473</v>
      </c>
      <c r="B100" s="153" t="s">
        <v>873</v>
      </c>
    </row>
    <row r="101" spans="1:2" ht="22.5" x14ac:dyDescent="0.2">
      <c r="A101" s="134" t="s">
        <v>473</v>
      </c>
      <c r="B101" s="153" t="s">
        <v>734</v>
      </c>
    </row>
    <row r="102" spans="1:2" ht="22.5" x14ac:dyDescent="0.2">
      <c r="A102" s="134" t="s">
        <v>473</v>
      </c>
      <c r="B102" s="153" t="s">
        <v>874</v>
      </c>
    </row>
    <row r="103" spans="1:2" ht="22.5" x14ac:dyDescent="0.2">
      <c r="A103" s="134" t="s">
        <v>473</v>
      </c>
      <c r="B103" s="153" t="s">
        <v>875</v>
      </c>
    </row>
    <row r="104" spans="1:2" ht="22.5" x14ac:dyDescent="0.2">
      <c r="A104" s="134" t="s">
        <v>473</v>
      </c>
      <c r="B104" s="153" t="s">
        <v>876</v>
      </c>
    </row>
    <row r="105" spans="1:2" ht="22.5" x14ac:dyDescent="0.2">
      <c r="A105" s="134" t="s">
        <v>473</v>
      </c>
      <c r="B105" s="153" t="s">
        <v>877</v>
      </c>
    </row>
    <row r="106" spans="1:2" ht="22.5" x14ac:dyDescent="0.2">
      <c r="A106" s="134" t="s">
        <v>473</v>
      </c>
      <c r="B106" s="153" t="s">
        <v>754</v>
      </c>
    </row>
    <row r="107" spans="1:2" ht="22.5" x14ac:dyDescent="0.2">
      <c r="A107" s="134" t="s">
        <v>473</v>
      </c>
      <c r="B107" s="153" t="s">
        <v>878</v>
      </c>
    </row>
    <row r="108" spans="1:2" ht="22.5" x14ac:dyDescent="0.2">
      <c r="A108" s="134" t="s">
        <v>473</v>
      </c>
      <c r="B108" s="153" t="s">
        <v>879</v>
      </c>
    </row>
    <row r="109" spans="1:2" ht="22.5" x14ac:dyDescent="0.2">
      <c r="A109" s="134" t="s">
        <v>473</v>
      </c>
      <c r="B109" s="153" t="s">
        <v>880</v>
      </c>
    </row>
    <row r="110" spans="1:2" ht="22.5" x14ac:dyDescent="0.2">
      <c r="A110" s="134" t="s">
        <v>473</v>
      </c>
      <c r="B110" s="153" t="s">
        <v>881</v>
      </c>
    </row>
    <row r="111" spans="1:2" ht="22.5" x14ac:dyDescent="0.2">
      <c r="A111" s="134" t="s">
        <v>473</v>
      </c>
      <c r="B111" s="153" t="s">
        <v>882</v>
      </c>
    </row>
    <row r="112" spans="1:2" ht="22.5" x14ac:dyDescent="0.2">
      <c r="A112" s="134" t="s">
        <v>473</v>
      </c>
      <c r="B112" s="153" t="s">
        <v>883</v>
      </c>
    </row>
    <row r="113" spans="1:2" ht="22.5" x14ac:dyDescent="0.2">
      <c r="A113" s="134" t="s">
        <v>473</v>
      </c>
      <c r="B113" s="153" t="s">
        <v>884</v>
      </c>
    </row>
    <row r="114" spans="1:2" ht="22.5" x14ac:dyDescent="0.2">
      <c r="A114" s="134" t="s">
        <v>473</v>
      </c>
      <c r="B114" s="153" t="s">
        <v>885</v>
      </c>
    </row>
    <row r="115" spans="1:2" ht="22.5" x14ac:dyDescent="0.2">
      <c r="A115" s="134" t="s">
        <v>473</v>
      </c>
      <c r="B115" s="153" t="s">
        <v>752</v>
      </c>
    </row>
    <row r="116" spans="1:2" ht="22.5" x14ac:dyDescent="0.2">
      <c r="A116" s="134" t="s">
        <v>473</v>
      </c>
      <c r="B116" s="153" t="s">
        <v>886</v>
      </c>
    </row>
    <row r="117" spans="1:2" ht="22.5" x14ac:dyDescent="0.2">
      <c r="A117" s="134" t="s">
        <v>473</v>
      </c>
      <c r="B117" s="153" t="s">
        <v>887</v>
      </c>
    </row>
    <row r="118" spans="1:2" ht="22.5" x14ac:dyDescent="0.2">
      <c r="A118" s="134" t="s">
        <v>473</v>
      </c>
      <c r="B118" s="153" t="s">
        <v>752</v>
      </c>
    </row>
    <row r="119" spans="1:2" ht="22.5" x14ac:dyDescent="0.2">
      <c r="A119" s="134" t="s">
        <v>473</v>
      </c>
      <c r="B119" s="153" t="s">
        <v>888</v>
      </c>
    </row>
    <row r="120" spans="1:2" ht="22.5" x14ac:dyDescent="0.2">
      <c r="A120" s="134" t="s">
        <v>473</v>
      </c>
      <c r="B120" s="153" t="s">
        <v>889</v>
      </c>
    </row>
    <row r="121" spans="1:2" ht="22.5" x14ac:dyDescent="0.2">
      <c r="A121" s="134" t="s">
        <v>473</v>
      </c>
      <c r="B121" s="153" t="s">
        <v>890</v>
      </c>
    </row>
    <row r="122" spans="1:2" ht="22.5" x14ac:dyDescent="0.2">
      <c r="A122" s="134" t="s">
        <v>473</v>
      </c>
      <c r="B122" s="153" t="s">
        <v>891</v>
      </c>
    </row>
    <row r="123" spans="1:2" ht="22.5" x14ac:dyDescent="0.2">
      <c r="A123" s="134" t="s">
        <v>473</v>
      </c>
      <c r="B123" s="153" t="s">
        <v>732</v>
      </c>
    </row>
    <row r="124" spans="1:2" ht="22.5" x14ac:dyDescent="0.2">
      <c r="A124" s="134" t="s">
        <v>473</v>
      </c>
      <c r="B124" s="153" t="s">
        <v>892</v>
      </c>
    </row>
    <row r="125" spans="1:2" ht="22.5" x14ac:dyDescent="0.2">
      <c r="A125" s="134" t="s">
        <v>473</v>
      </c>
      <c r="B125" s="153" t="s">
        <v>732</v>
      </c>
    </row>
    <row r="126" spans="1:2" ht="22.5" x14ac:dyDescent="0.2">
      <c r="A126" s="134" t="s">
        <v>473</v>
      </c>
      <c r="B126" s="153" t="s">
        <v>893</v>
      </c>
    </row>
    <row r="127" spans="1:2" ht="22.5" x14ac:dyDescent="0.2">
      <c r="A127" s="134" t="s">
        <v>473</v>
      </c>
      <c r="B127" s="153" t="s">
        <v>894</v>
      </c>
    </row>
    <row r="128" spans="1:2" ht="22.5" x14ac:dyDescent="0.2">
      <c r="A128" s="134" t="s">
        <v>473</v>
      </c>
      <c r="B128" s="153" t="s">
        <v>895</v>
      </c>
    </row>
    <row r="129" spans="1:2" ht="22.5" x14ac:dyDescent="0.2">
      <c r="A129" s="134" t="s">
        <v>473</v>
      </c>
      <c r="B129" s="153" t="s">
        <v>896</v>
      </c>
    </row>
    <row r="130" spans="1:2" ht="22.5" x14ac:dyDescent="0.2">
      <c r="A130" s="134" t="s">
        <v>473</v>
      </c>
      <c r="B130" s="153" t="s">
        <v>897</v>
      </c>
    </row>
    <row r="131" spans="1:2" ht="22.5" x14ac:dyDescent="0.2">
      <c r="A131" s="134" t="s">
        <v>473</v>
      </c>
      <c r="B131" s="153" t="s">
        <v>898</v>
      </c>
    </row>
    <row r="132" spans="1:2" ht="22.5" x14ac:dyDescent="0.2">
      <c r="A132" s="134" t="s">
        <v>473</v>
      </c>
      <c r="B132" s="153" t="s">
        <v>899</v>
      </c>
    </row>
    <row r="133" spans="1:2" ht="22.5" x14ac:dyDescent="0.2">
      <c r="A133" s="134" t="s">
        <v>473</v>
      </c>
      <c r="B133" s="153" t="s">
        <v>900</v>
      </c>
    </row>
    <row r="134" spans="1:2" ht="22.5" x14ac:dyDescent="0.2">
      <c r="A134" s="134" t="s">
        <v>473</v>
      </c>
      <c r="B134" s="153" t="s">
        <v>901</v>
      </c>
    </row>
    <row r="135" spans="1:2" ht="22.5" x14ac:dyDescent="0.2">
      <c r="A135" s="134" t="s">
        <v>473</v>
      </c>
      <c r="B135" s="153" t="s">
        <v>902</v>
      </c>
    </row>
    <row r="136" spans="1:2" ht="22.5" x14ac:dyDescent="0.2">
      <c r="A136" s="134" t="s">
        <v>473</v>
      </c>
      <c r="B136" s="153" t="s">
        <v>732</v>
      </c>
    </row>
    <row r="137" spans="1:2" ht="32.25" x14ac:dyDescent="0.2">
      <c r="A137" s="134" t="s">
        <v>473</v>
      </c>
      <c r="B137" s="153" t="s">
        <v>903</v>
      </c>
    </row>
    <row r="138" spans="1:2" ht="22.5" x14ac:dyDescent="0.2">
      <c r="A138" s="134" t="s">
        <v>473</v>
      </c>
      <c r="B138" s="153" t="s">
        <v>904</v>
      </c>
    </row>
    <row r="139" spans="1:2" ht="22.5" x14ac:dyDescent="0.2">
      <c r="A139" s="134" t="s">
        <v>473</v>
      </c>
      <c r="B139" s="153" t="s">
        <v>905</v>
      </c>
    </row>
    <row r="140" spans="1:2" ht="22.5" x14ac:dyDescent="0.2">
      <c r="A140" s="134" t="s">
        <v>473</v>
      </c>
      <c r="B140" s="153" t="s">
        <v>906</v>
      </c>
    </row>
    <row r="141" spans="1:2" ht="22.5" x14ac:dyDescent="0.2">
      <c r="A141" s="134" t="s">
        <v>473</v>
      </c>
      <c r="B141" s="153" t="s">
        <v>907</v>
      </c>
    </row>
    <row r="142" spans="1:2" ht="22.5" x14ac:dyDescent="0.2">
      <c r="A142" s="134" t="s">
        <v>473</v>
      </c>
      <c r="B142" s="153" t="s">
        <v>908</v>
      </c>
    </row>
    <row r="143" spans="1:2" ht="22.5" x14ac:dyDescent="0.2">
      <c r="A143" s="134" t="s">
        <v>473</v>
      </c>
      <c r="B143" s="153" t="s">
        <v>909</v>
      </c>
    </row>
    <row r="144" spans="1:2" ht="22.5" x14ac:dyDescent="0.2">
      <c r="A144" s="134" t="s">
        <v>473</v>
      </c>
      <c r="B144" s="153" t="s">
        <v>772</v>
      </c>
    </row>
    <row r="145" spans="1:2" ht="22.5" x14ac:dyDescent="0.2">
      <c r="A145" s="134" t="s">
        <v>473</v>
      </c>
      <c r="B145" s="153" t="s">
        <v>910</v>
      </c>
    </row>
    <row r="146" spans="1:2" ht="22.5" x14ac:dyDescent="0.2">
      <c r="A146" s="134" t="s">
        <v>473</v>
      </c>
      <c r="B146" s="153" t="s">
        <v>911</v>
      </c>
    </row>
    <row r="147" spans="1:2" ht="22.5" x14ac:dyDescent="0.2">
      <c r="A147" s="134" t="s">
        <v>473</v>
      </c>
      <c r="B147" s="153" t="s">
        <v>912</v>
      </c>
    </row>
    <row r="148" spans="1:2" ht="22.5" x14ac:dyDescent="0.2">
      <c r="A148" s="134" t="s">
        <v>473</v>
      </c>
      <c r="B148" s="153" t="s">
        <v>913</v>
      </c>
    </row>
    <row r="149" spans="1:2" ht="22.5" x14ac:dyDescent="0.2">
      <c r="A149" s="134" t="s">
        <v>473</v>
      </c>
      <c r="B149" s="153" t="s">
        <v>914</v>
      </c>
    </row>
    <row r="150" spans="1:2" ht="22.5" x14ac:dyDescent="0.2">
      <c r="A150" s="134" t="s">
        <v>473</v>
      </c>
      <c r="B150" s="153" t="s">
        <v>915</v>
      </c>
    </row>
    <row r="151" spans="1:2" ht="22.5" x14ac:dyDescent="0.2">
      <c r="A151" s="134" t="s">
        <v>473</v>
      </c>
      <c r="B151" s="153" t="s">
        <v>916</v>
      </c>
    </row>
    <row r="152" spans="1:2" ht="22.5" x14ac:dyDescent="0.2">
      <c r="A152" s="134" t="s">
        <v>473</v>
      </c>
      <c r="B152" s="153" t="s">
        <v>917</v>
      </c>
    </row>
    <row r="153" spans="1:2" ht="22.5" x14ac:dyDescent="0.2">
      <c r="A153" s="134" t="s">
        <v>473</v>
      </c>
      <c r="B153" s="153" t="s">
        <v>918</v>
      </c>
    </row>
    <row r="154" spans="1:2" ht="22.5" x14ac:dyDescent="0.2">
      <c r="A154" s="134" t="s">
        <v>473</v>
      </c>
      <c r="B154" s="153" t="s">
        <v>752</v>
      </c>
    </row>
    <row r="155" spans="1:2" ht="22.5" x14ac:dyDescent="0.2">
      <c r="A155" s="134" t="s">
        <v>473</v>
      </c>
      <c r="B155" s="153" t="s">
        <v>919</v>
      </c>
    </row>
    <row r="156" spans="1:2" ht="22.5" x14ac:dyDescent="0.2">
      <c r="A156" s="134" t="s">
        <v>473</v>
      </c>
      <c r="B156" s="153" t="s">
        <v>920</v>
      </c>
    </row>
    <row r="157" spans="1:2" ht="22.5" x14ac:dyDescent="0.2">
      <c r="A157" s="134" t="s">
        <v>474</v>
      </c>
      <c r="B157" s="153" t="s">
        <v>921</v>
      </c>
    </row>
    <row r="158" spans="1:2" ht="22.5" x14ac:dyDescent="0.2">
      <c r="A158" s="134" t="s">
        <v>474</v>
      </c>
      <c r="B158" s="153" t="s">
        <v>922</v>
      </c>
    </row>
    <row r="159" spans="1:2" ht="22.5" x14ac:dyDescent="0.2">
      <c r="A159" s="134" t="s">
        <v>474</v>
      </c>
      <c r="B159" s="153" t="s">
        <v>923</v>
      </c>
    </row>
    <row r="160" spans="1:2" ht="22.5" x14ac:dyDescent="0.2">
      <c r="A160" s="134" t="s">
        <v>474</v>
      </c>
      <c r="B160" s="153" t="s">
        <v>924</v>
      </c>
    </row>
    <row r="161" spans="1:2" ht="22.5" x14ac:dyDescent="0.2">
      <c r="A161" s="134" t="s">
        <v>474</v>
      </c>
      <c r="B161" s="153" t="s">
        <v>925</v>
      </c>
    </row>
    <row r="162" spans="1:2" ht="22.5" x14ac:dyDescent="0.2">
      <c r="A162" s="134" t="s">
        <v>474</v>
      </c>
      <c r="B162" s="153" t="s">
        <v>926</v>
      </c>
    </row>
    <row r="163" spans="1:2" ht="22.5" x14ac:dyDescent="0.2">
      <c r="A163" s="134" t="s">
        <v>474</v>
      </c>
      <c r="B163" s="153" t="s">
        <v>927</v>
      </c>
    </row>
    <row r="164" spans="1:2" ht="22.5" x14ac:dyDescent="0.2">
      <c r="A164" s="134" t="s">
        <v>474</v>
      </c>
      <c r="B164" s="153" t="s">
        <v>782</v>
      </c>
    </row>
    <row r="165" spans="1:2" ht="22.5" x14ac:dyDescent="0.2">
      <c r="A165" s="134" t="s">
        <v>474</v>
      </c>
      <c r="B165" s="153" t="s">
        <v>928</v>
      </c>
    </row>
    <row r="166" spans="1:2" ht="22.5" x14ac:dyDescent="0.2">
      <c r="A166" s="134" t="s">
        <v>474</v>
      </c>
      <c r="B166" s="153" t="s">
        <v>929</v>
      </c>
    </row>
    <row r="167" spans="1:2" ht="22.5" x14ac:dyDescent="0.2">
      <c r="A167" s="134" t="s">
        <v>474</v>
      </c>
      <c r="B167" s="153" t="s">
        <v>929</v>
      </c>
    </row>
    <row r="168" spans="1:2" ht="22.5" x14ac:dyDescent="0.2">
      <c r="A168" s="134" t="s">
        <v>474</v>
      </c>
      <c r="B168" s="153" t="s">
        <v>930</v>
      </c>
    </row>
    <row r="169" spans="1:2" ht="22.5" x14ac:dyDescent="0.2">
      <c r="A169" s="134" t="s">
        <v>474</v>
      </c>
      <c r="B169" s="153" t="s">
        <v>931</v>
      </c>
    </row>
    <row r="170" spans="1:2" ht="22.5" x14ac:dyDescent="0.2">
      <c r="A170" s="134" t="s">
        <v>474</v>
      </c>
      <c r="B170" s="153" t="s">
        <v>932</v>
      </c>
    </row>
    <row r="171" spans="1:2" ht="22.5" x14ac:dyDescent="0.2">
      <c r="A171" s="134" t="s">
        <v>474</v>
      </c>
      <c r="B171" s="153" t="s">
        <v>782</v>
      </c>
    </row>
    <row r="172" spans="1:2" ht="22.5" x14ac:dyDescent="0.2">
      <c r="A172" s="134" t="s">
        <v>474</v>
      </c>
      <c r="B172" s="153" t="s">
        <v>933</v>
      </c>
    </row>
    <row r="173" spans="1:2" ht="22.5" x14ac:dyDescent="0.2">
      <c r="A173" s="134" t="s">
        <v>474</v>
      </c>
      <c r="B173" s="153" t="s">
        <v>934</v>
      </c>
    </row>
    <row r="174" spans="1:2" ht="22.5" x14ac:dyDescent="0.2">
      <c r="A174" s="134" t="s">
        <v>474</v>
      </c>
      <c r="B174" s="153" t="s">
        <v>924</v>
      </c>
    </row>
    <row r="175" spans="1:2" ht="22.5" x14ac:dyDescent="0.2">
      <c r="A175" s="134" t="s">
        <v>474</v>
      </c>
      <c r="B175" s="153" t="s">
        <v>924</v>
      </c>
    </row>
    <row r="176" spans="1:2" ht="22.5" x14ac:dyDescent="0.2">
      <c r="A176" s="134" t="s">
        <v>474</v>
      </c>
      <c r="B176" s="153" t="s">
        <v>935</v>
      </c>
    </row>
    <row r="177" spans="1:2" ht="22.5" x14ac:dyDescent="0.2">
      <c r="A177" s="134" t="s">
        <v>474</v>
      </c>
      <c r="B177" s="153" t="s">
        <v>936</v>
      </c>
    </row>
    <row r="178" spans="1:2" ht="22.5" x14ac:dyDescent="0.2">
      <c r="A178" s="134" t="s">
        <v>474</v>
      </c>
      <c r="B178" s="153" t="s">
        <v>937</v>
      </c>
    </row>
    <row r="179" spans="1:2" ht="22.5" x14ac:dyDescent="0.2">
      <c r="A179" s="134" t="s">
        <v>474</v>
      </c>
      <c r="B179" s="153" t="s">
        <v>938</v>
      </c>
    </row>
    <row r="180" spans="1:2" ht="22.5" x14ac:dyDescent="0.2">
      <c r="A180" s="134" t="s">
        <v>474</v>
      </c>
      <c r="B180" s="153" t="s">
        <v>939</v>
      </c>
    </row>
    <row r="181" spans="1:2" ht="22.5" x14ac:dyDescent="0.2">
      <c r="A181" s="134" t="s">
        <v>474</v>
      </c>
      <c r="B181" s="153" t="s">
        <v>940</v>
      </c>
    </row>
    <row r="182" spans="1:2" ht="22.5" x14ac:dyDescent="0.2">
      <c r="A182" s="134" t="s">
        <v>474</v>
      </c>
      <c r="B182" s="153" t="s">
        <v>941</v>
      </c>
    </row>
    <row r="183" spans="1:2" ht="22.5" x14ac:dyDescent="0.2">
      <c r="A183" s="134" t="s">
        <v>474</v>
      </c>
      <c r="B183" s="153" t="s">
        <v>942</v>
      </c>
    </row>
    <row r="184" spans="1:2" ht="22.5" x14ac:dyDescent="0.2">
      <c r="A184" s="134" t="s">
        <v>474</v>
      </c>
      <c r="B184" s="153" t="s">
        <v>943</v>
      </c>
    </row>
    <row r="185" spans="1:2" ht="22.5" x14ac:dyDescent="0.2">
      <c r="A185" s="134" t="s">
        <v>474</v>
      </c>
      <c r="B185" s="153" t="s">
        <v>944</v>
      </c>
    </row>
    <row r="186" spans="1:2" ht="22.5" x14ac:dyDescent="0.2">
      <c r="A186" s="134" t="s">
        <v>474</v>
      </c>
      <c r="B186" s="153" t="s">
        <v>774</v>
      </c>
    </row>
    <row r="187" spans="1:2" ht="22.5" x14ac:dyDescent="0.2">
      <c r="A187" s="134" t="s">
        <v>474</v>
      </c>
      <c r="B187" s="153" t="s">
        <v>945</v>
      </c>
    </row>
    <row r="188" spans="1:2" ht="22.5" x14ac:dyDescent="0.2">
      <c r="A188" s="134" t="s">
        <v>474</v>
      </c>
      <c r="B188" s="153" t="s">
        <v>798</v>
      </c>
    </row>
    <row r="189" spans="1:2" ht="22.5" x14ac:dyDescent="0.2">
      <c r="A189" s="134" t="s">
        <v>474</v>
      </c>
      <c r="B189" s="153" t="s">
        <v>946</v>
      </c>
    </row>
    <row r="190" spans="1:2" ht="22.5" x14ac:dyDescent="0.2">
      <c r="A190" s="134" t="s">
        <v>474</v>
      </c>
      <c r="B190" s="153" t="s">
        <v>924</v>
      </c>
    </row>
    <row r="191" spans="1:2" ht="22.5" x14ac:dyDescent="0.2">
      <c r="A191" s="134" t="s">
        <v>474</v>
      </c>
      <c r="B191" s="153" t="s">
        <v>947</v>
      </c>
    </row>
    <row r="192" spans="1:2" ht="22.5" x14ac:dyDescent="0.2">
      <c r="A192" s="134" t="s">
        <v>474</v>
      </c>
      <c r="B192" s="153" t="s">
        <v>768</v>
      </c>
    </row>
    <row r="193" spans="1:2" ht="22.5" x14ac:dyDescent="0.2">
      <c r="A193" s="134" t="s">
        <v>474</v>
      </c>
      <c r="B193" s="153" t="s">
        <v>948</v>
      </c>
    </row>
    <row r="194" spans="1:2" ht="22.5" x14ac:dyDescent="0.2">
      <c r="A194" s="134" t="s">
        <v>475</v>
      </c>
      <c r="B194" s="153" t="s">
        <v>949</v>
      </c>
    </row>
    <row r="195" spans="1:2" ht="22.5" x14ac:dyDescent="0.2">
      <c r="A195" s="134" t="s">
        <v>475</v>
      </c>
      <c r="B195" s="153" t="s">
        <v>950</v>
      </c>
    </row>
    <row r="196" spans="1:2" ht="22.5" x14ac:dyDescent="0.2">
      <c r="A196" s="134" t="s">
        <v>475</v>
      </c>
      <c r="B196" s="153" t="s">
        <v>951</v>
      </c>
    </row>
    <row r="197" spans="1:2" ht="22.5" x14ac:dyDescent="0.2">
      <c r="A197" s="134" t="s">
        <v>475</v>
      </c>
      <c r="B197" s="153" t="s">
        <v>952</v>
      </c>
    </row>
    <row r="198" spans="1:2" ht="22.5" x14ac:dyDescent="0.2">
      <c r="A198" s="134" t="s">
        <v>475</v>
      </c>
      <c r="B198" s="153" t="s">
        <v>953</v>
      </c>
    </row>
    <row r="199" spans="1:2" ht="22.5" x14ac:dyDescent="0.2">
      <c r="A199" s="134" t="s">
        <v>475</v>
      </c>
      <c r="B199" s="153" t="s">
        <v>735</v>
      </c>
    </row>
    <row r="200" spans="1:2" ht="22.5" x14ac:dyDescent="0.2">
      <c r="A200" s="134" t="s">
        <v>475</v>
      </c>
      <c r="B200" s="153" t="s">
        <v>954</v>
      </c>
    </row>
    <row r="201" spans="1:2" ht="22.5" x14ac:dyDescent="0.2">
      <c r="A201" s="134" t="s">
        <v>475</v>
      </c>
      <c r="B201" s="153" t="s">
        <v>955</v>
      </c>
    </row>
    <row r="202" spans="1:2" ht="22.5" x14ac:dyDescent="0.2">
      <c r="A202" s="134" t="s">
        <v>475</v>
      </c>
      <c r="B202" s="153" t="s">
        <v>258</v>
      </c>
    </row>
    <row r="203" spans="1:2" ht="22.5" x14ac:dyDescent="0.2">
      <c r="A203" s="134" t="s">
        <v>475</v>
      </c>
      <c r="B203" s="153" t="s">
        <v>956</v>
      </c>
    </row>
    <row r="204" spans="1:2" ht="22.5" x14ac:dyDescent="0.2">
      <c r="A204" s="134" t="s">
        <v>475</v>
      </c>
      <c r="B204" s="153" t="s">
        <v>957</v>
      </c>
    </row>
    <row r="205" spans="1:2" ht="22.5" x14ac:dyDescent="0.2">
      <c r="A205" s="134" t="s">
        <v>475</v>
      </c>
      <c r="B205" s="153" t="s">
        <v>958</v>
      </c>
    </row>
    <row r="206" spans="1:2" ht="22.5" x14ac:dyDescent="0.2">
      <c r="A206" s="134" t="s">
        <v>475</v>
      </c>
      <c r="B206" s="153" t="s">
        <v>959</v>
      </c>
    </row>
    <row r="207" spans="1:2" ht="53.25" x14ac:dyDescent="0.2">
      <c r="A207" s="134" t="s">
        <v>475</v>
      </c>
      <c r="B207" s="153" t="s">
        <v>960</v>
      </c>
    </row>
    <row r="208" spans="1:2" ht="22.5" x14ac:dyDescent="0.2">
      <c r="A208" s="134" t="s">
        <v>475</v>
      </c>
      <c r="B208" s="153" t="s">
        <v>767</v>
      </c>
    </row>
    <row r="209" spans="1:2" ht="22.5" x14ac:dyDescent="0.2">
      <c r="A209" s="134" t="s">
        <v>475</v>
      </c>
      <c r="B209" s="153" t="s">
        <v>755</v>
      </c>
    </row>
    <row r="210" spans="1:2" ht="22.5" x14ac:dyDescent="0.2">
      <c r="A210" s="134" t="s">
        <v>475</v>
      </c>
      <c r="B210" s="153" t="s">
        <v>961</v>
      </c>
    </row>
    <row r="211" spans="1:2" ht="22.5" x14ac:dyDescent="0.2">
      <c r="A211" s="134" t="s">
        <v>475</v>
      </c>
      <c r="B211" s="153" t="s">
        <v>962</v>
      </c>
    </row>
    <row r="212" spans="1:2" ht="22.5" x14ac:dyDescent="0.2">
      <c r="A212" s="134" t="s">
        <v>475</v>
      </c>
      <c r="B212" s="153" t="s">
        <v>963</v>
      </c>
    </row>
    <row r="213" spans="1:2" ht="22.5" x14ac:dyDescent="0.2">
      <c r="A213" s="134" t="s">
        <v>475</v>
      </c>
      <c r="B213" s="153" t="s">
        <v>964</v>
      </c>
    </row>
    <row r="214" spans="1:2" ht="22.5" x14ac:dyDescent="0.2">
      <c r="A214" s="134" t="s">
        <v>475</v>
      </c>
      <c r="B214" s="153" t="s">
        <v>965</v>
      </c>
    </row>
    <row r="215" spans="1:2" ht="22.5" x14ac:dyDescent="0.2">
      <c r="A215" s="134" t="s">
        <v>475</v>
      </c>
      <c r="B215" s="153" t="s">
        <v>966</v>
      </c>
    </row>
    <row r="216" spans="1:2" ht="22.5" x14ac:dyDescent="0.2">
      <c r="A216" s="134" t="s">
        <v>475</v>
      </c>
      <c r="B216" s="153" t="s">
        <v>967</v>
      </c>
    </row>
    <row r="217" spans="1:2" ht="22.5" x14ac:dyDescent="0.2">
      <c r="A217" s="134" t="s">
        <v>475</v>
      </c>
      <c r="B217" s="153" t="s">
        <v>968</v>
      </c>
    </row>
    <row r="218" spans="1:2" ht="22.5" x14ac:dyDescent="0.2">
      <c r="A218" s="134" t="s">
        <v>475</v>
      </c>
      <c r="B218" s="153" t="s">
        <v>969</v>
      </c>
    </row>
    <row r="219" spans="1:2" ht="22.5" x14ac:dyDescent="0.2">
      <c r="A219" s="134" t="s">
        <v>475</v>
      </c>
      <c r="B219" s="153" t="s">
        <v>970</v>
      </c>
    </row>
    <row r="220" spans="1:2" ht="22.5" x14ac:dyDescent="0.2">
      <c r="A220" s="134" t="s">
        <v>475</v>
      </c>
      <c r="B220" s="153" t="s">
        <v>783</v>
      </c>
    </row>
    <row r="221" spans="1:2" ht="22.5" x14ac:dyDescent="0.2">
      <c r="A221" s="134" t="s">
        <v>475</v>
      </c>
      <c r="B221" s="153" t="s">
        <v>971</v>
      </c>
    </row>
    <row r="222" spans="1:2" ht="22.5" x14ac:dyDescent="0.2">
      <c r="A222" s="134" t="s">
        <v>475</v>
      </c>
      <c r="B222" s="153" t="s">
        <v>773</v>
      </c>
    </row>
    <row r="223" spans="1:2" ht="22.5" x14ac:dyDescent="0.2">
      <c r="A223" s="134" t="s">
        <v>475</v>
      </c>
      <c r="B223" s="153" t="s">
        <v>972</v>
      </c>
    </row>
    <row r="224" spans="1:2" ht="22.5" x14ac:dyDescent="0.2">
      <c r="A224" s="134" t="s">
        <v>475</v>
      </c>
      <c r="B224" s="153" t="s">
        <v>973</v>
      </c>
    </row>
    <row r="225" spans="1:2" ht="22.5" x14ac:dyDescent="0.2">
      <c r="A225" s="134" t="s">
        <v>475</v>
      </c>
      <c r="B225" s="153" t="s">
        <v>974</v>
      </c>
    </row>
    <row r="226" spans="1:2" ht="22.5" x14ac:dyDescent="0.2">
      <c r="A226" s="134" t="s">
        <v>475</v>
      </c>
      <c r="B226" s="153" t="s">
        <v>759</v>
      </c>
    </row>
    <row r="227" spans="1:2" ht="22.5" x14ac:dyDescent="0.2">
      <c r="A227" s="134" t="s">
        <v>475</v>
      </c>
      <c r="B227" s="153" t="s">
        <v>793</v>
      </c>
    </row>
    <row r="228" spans="1:2" ht="22.5" x14ac:dyDescent="0.2">
      <c r="A228" s="134" t="s">
        <v>475</v>
      </c>
      <c r="B228" s="153" t="s">
        <v>780</v>
      </c>
    </row>
    <row r="229" spans="1:2" ht="22.5" x14ac:dyDescent="0.2">
      <c r="A229" s="134" t="s">
        <v>475</v>
      </c>
      <c r="B229" s="153" t="s">
        <v>975</v>
      </c>
    </row>
    <row r="230" spans="1:2" ht="22.5" x14ac:dyDescent="0.2">
      <c r="A230" s="134" t="s">
        <v>475</v>
      </c>
      <c r="B230" s="153" t="s">
        <v>780</v>
      </c>
    </row>
    <row r="231" spans="1:2" ht="22.5" x14ac:dyDescent="0.2">
      <c r="A231" s="134" t="s">
        <v>475</v>
      </c>
      <c r="B231" s="153" t="s">
        <v>976</v>
      </c>
    </row>
    <row r="232" spans="1:2" ht="22.5" x14ac:dyDescent="0.2">
      <c r="A232" s="134" t="s">
        <v>475</v>
      </c>
      <c r="B232" s="153" t="s">
        <v>752</v>
      </c>
    </row>
    <row r="233" spans="1:2" ht="22.5" x14ac:dyDescent="0.2">
      <c r="A233" s="134" t="s">
        <v>475</v>
      </c>
      <c r="B233" s="153" t="s">
        <v>756</v>
      </c>
    </row>
    <row r="234" spans="1:2" ht="22.5" x14ac:dyDescent="0.2">
      <c r="A234" s="134" t="s">
        <v>475</v>
      </c>
      <c r="B234" s="153" t="s">
        <v>977</v>
      </c>
    </row>
    <row r="235" spans="1:2" ht="22.5" x14ac:dyDescent="0.2">
      <c r="A235" s="134" t="s">
        <v>475</v>
      </c>
      <c r="B235" s="153" t="s">
        <v>732</v>
      </c>
    </row>
    <row r="236" spans="1:2" ht="75" customHeight="1" x14ac:dyDescent="0.2">
      <c r="A236" s="134" t="s">
        <v>475</v>
      </c>
      <c r="B236" s="153" t="s">
        <v>978</v>
      </c>
    </row>
    <row r="237" spans="1:2" ht="22.5" x14ac:dyDescent="0.2">
      <c r="A237" s="134" t="s">
        <v>475</v>
      </c>
      <c r="B237" s="153" t="s">
        <v>730</v>
      </c>
    </row>
    <row r="238" spans="1:2" ht="22.5" x14ac:dyDescent="0.2">
      <c r="A238" s="134" t="s">
        <v>475</v>
      </c>
      <c r="B238" s="153" t="s">
        <v>769</v>
      </c>
    </row>
    <row r="239" spans="1:2" ht="22.5" x14ac:dyDescent="0.2">
      <c r="A239" s="134" t="s">
        <v>475</v>
      </c>
      <c r="B239" s="153" t="s">
        <v>749</v>
      </c>
    </row>
    <row r="240" spans="1:2" ht="22.5" x14ac:dyDescent="0.2">
      <c r="A240" s="134" t="s">
        <v>475</v>
      </c>
      <c r="B240" s="153" t="s">
        <v>979</v>
      </c>
    </row>
    <row r="241" spans="1:2" ht="22.5" x14ac:dyDescent="0.2">
      <c r="A241" s="134" t="s">
        <v>475</v>
      </c>
      <c r="B241" s="153" t="s">
        <v>732</v>
      </c>
    </row>
    <row r="242" spans="1:2" ht="22.5" x14ac:dyDescent="0.2">
      <c r="A242" s="134" t="s">
        <v>475</v>
      </c>
      <c r="B242" s="153" t="s">
        <v>980</v>
      </c>
    </row>
    <row r="243" spans="1:2" ht="22.5" x14ac:dyDescent="0.2">
      <c r="A243" s="134" t="s">
        <v>475</v>
      </c>
      <c r="B243" s="153" t="s">
        <v>768</v>
      </c>
    </row>
    <row r="244" spans="1:2" ht="22.5" x14ac:dyDescent="0.2">
      <c r="A244" s="134" t="s">
        <v>475</v>
      </c>
      <c r="B244" s="153" t="s">
        <v>981</v>
      </c>
    </row>
    <row r="245" spans="1:2" ht="22.5" x14ac:dyDescent="0.2">
      <c r="A245" s="134" t="s">
        <v>475</v>
      </c>
      <c r="B245" s="153" t="s">
        <v>982</v>
      </c>
    </row>
    <row r="246" spans="1:2" ht="22.5" x14ac:dyDescent="0.2">
      <c r="A246" s="134" t="s">
        <v>475</v>
      </c>
      <c r="B246" s="153" t="s">
        <v>983</v>
      </c>
    </row>
    <row r="247" spans="1:2" ht="22.5" x14ac:dyDescent="0.2">
      <c r="A247" s="134" t="s">
        <v>475</v>
      </c>
      <c r="B247" s="153" t="s">
        <v>984</v>
      </c>
    </row>
    <row r="248" spans="1:2" ht="22.5" x14ac:dyDescent="0.2">
      <c r="A248" s="134" t="s">
        <v>476</v>
      </c>
      <c r="B248" s="153" t="s">
        <v>985</v>
      </c>
    </row>
    <row r="249" spans="1:2" ht="22.5" x14ac:dyDescent="0.2">
      <c r="A249" s="134" t="s">
        <v>476</v>
      </c>
      <c r="B249" s="153" t="s">
        <v>800</v>
      </c>
    </row>
    <row r="250" spans="1:2" ht="22.5" x14ac:dyDescent="0.2">
      <c r="A250" s="134" t="s">
        <v>476</v>
      </c>
      <c r="B250" s="153" t="s">
        <v>742</v>
      </c>
    </row>
    <row r="251" spans="1:2" ht="22.5" x14ac:dyDescent="0.2">
      <c r="A251" s="134" t="s">
        <v>476</v>
      </c>
      <c r="B251" s="153" t="s">
        <v>809</v>
      </c>
    </row>
    <row r="252" spans="1:2" ht="22.5" x14ac:dyDescent="0.2">
      <c r="A252" s="134" t="s">
        <v>476</v>
      </c>
      <c r="B252" s="153" t="s">
        <v>986</v>
      </c>
    </row>
    <row r="253" spans="1:2" ht="22.5" x14ac:dyDescent="0.2">
      <c r="A253" s="134" t="s">
        <v>476</v>
      </c>
      <c r="B253" s="153" t="s">
        <v>987</v>
      </c>
    </row>
    <row r="254" spans="1:2" ht="22.5" x14ac:dyDescent="0.2">
      <c r="A254" s="134" t="s">
        <v>476</v>
      </c>
      <c r="B254" s="153" t="s">
        <v>804</v>
      </c>
    </row>
    <row r="255" spans="1:2" ht="22.5" x14ac:dyDescent="0.2">
      <c r="A255" s="134" t="s">
        <v>476</v>
      </c>
      <c r="B255" s="153" t="s">
        <v>756</v>
      </c>
    </row>
    <row r="256" spans="1:2" ht="22.5" x14ac:dyDescent="0.2">
      <c r="A256" s="134" t="s">
        <v>476</v>
      </c>
      <c r="B256" s="153" t="s">
        <v>756</v>
      </c>
    </row>
    <row r="257" spans="1:2" ht="22.5" x14ac:dyDescent="0.2">
      <c r="A257" s="134" t="s">
        <v>476</v>
      </c>
      <c r="B257" s="153" t="s">
        <v>745</v>
      </c>
    </row>
    <row r="258" spans="1:2" ht="22.5" x14ac:dyDescent="0.2">
      <c r="A258" s="134" t="s">
        <v>476</v>
      </c>
      <c r="B258" s="153" t="s">
        <v>988</v>
      </c>
    </row>
    <row r="259" spans="1:2" ht="22.5" x14ac:dyDescent="0.2">
      <c r="A259" s="134" t="s">
        <v>476</v>
      </c>
      <c r="B259" s="153" t="s">
        <v>989</v>
      </c>
    </row>
    <row r="260" spans="1:2" ht="22.5" x14ac:dyDescent="0.2">
      <c r="A260" s="134" t="s">
        <v>476</v>
      </c>
      <c r="B260" s="153" t="s">
        <v>775</v>
      </c>
    </row>
    <row r="261" spans="1:2" ht="22.5" x14ac:dyDescent="0.2">
      <c r="A261" s="134" t="s">
        <v>476</v>
      </c>
      <c r="B261" s="153" t="s">
        <v>990</v>
      </c>
    </row>
    <row r="262" spans="1:2" ht="22.5" x14ac:dyDescent="0.2">
      <c r="A262" s="134" t="s">
        <v>476</v>
      </c>
      <c r="B262" s="153" t="s">
        <v>797</v>
      </c>
    </row>
    <row r="263" spans="1:2" ht="22.5" x14ac:dyDescent="0.2">
      <c r="A263" s="134" t="s">
        <v>476</v>
      </c>
      <c r="B263" s="153" t="s">
        <v>991</v>
      </c>
    </row>
    <row r="264" spans="1:2" ht="22.5" x14ac:dyDescent="0.2">
      <c r="A264" s="134" t="s">
        <v>476</v>
      </c>
      <c r="B264" s="153" t="s">
        <v>752</v>
      </c>
    </row>
    <row r="265" spans="1:2" ht="22.5" x14ac:dyDescent="0.2">
      <c r="A265" s="134" t="s">
        <v>476</v>
      </c>
      <c r="B265" s="153" t="s">
        <v>752</v>
      </c>
    </row>
    <row r="266" spans="1:2" ht="22.5" x14ac:dyDescent="0.2">
      <c r="A266" s="134" t="s">
        <v>476</v>
      </c>
      <c r="B266" s="153" t="s">
        <v>752</v>
      </c>
    </row>
    <row r="267" spans="1:2" ht="22.5" x14ac:dyDescent="0.2">
      <c r="A267" s="134" t="s">
        <v>476</v>
      </c>
      <c r="B267" s="153" t="s">
        <v>752</v>
      </c>
    </row>
    <row r="268" spans="1:2" ht="22.5" x14ac:dyDescent="0.2">
      <c r="A268" s="134" t="s">
        <v>476</v>
      </c>
      <c r="B268" s="153" t="s">
        <v>752</v>
      </c>
    </row>
    <row r="269" spans="1:2" ht="22.5" x14ac:dyDescent="0.2">
      <c r="A269" s="134" t="s">
        <v>476</v>
      </c>
      <c r="B269" s="153" t="s">
        <v>752</v>
      </c>
    </row>
    <row r="270" spans="1:2" ht="22.5" x14ac:dyDescent="0.2">
      <c r="A270" s="134" t="s">
        <v>476</v>
      </c>
      <c r="B270" s="153" t="s">
        <v>752</v>
      </c>
    </row>
    <row r="271" spans="1:2" ht="22.5" x14ac:dyDescent="0.2">
      <c r="A271" s="134" t="s">
        <v>476</v>
      </c>
      <c r="B271" s="153" t="s">
        <v>752</v>
      </c>
    </row>
    <row r="272" spans="1:2" ht="22.5" x14ac:dyDescent="0.2">
      <c r="A272" s="134" t="s">
        <v>476</v>
      </c>
      <c r="B272" s="153" t="s">
        <v>752</v>
      </c>
    </row>
    <row r="273" spans="1:2" ht="22.5" x14ac:dyDescent="0.2">
      <c r="A273" s="134" t="s">
        <v>476</v>
      </c>
      <c r="B273" s="153" t="s">
        <v>752</v>
      </c>
    </row>
    <row r="274" spans="1:2" ht="22.5" x14ac:dyDescent="0.2">
      <c r="A274" s="134" t="s">
        <v>476</v>
      </c>
      <c r="B274" s="153" t="s">
        <v>752</v>
      </c>
    </row>
    <row r="275" spans="1:2" ht="22.5" x14ac:dyDescent="0.2">
      <c r="A275" s="134" t="s">
        <v>476</v>
      </c>
      <c r="B275" s="153" t="s">
        <v>752</v>
      </c>
    </row>
    <row r="276" spans="1:2" ht="22.5" x14ac:dyDescent="0.2">
      <c r="A276" s="134" t="s">
        <v>476</v>
      </c>
      <c r="B276" s="153" t="s">
        <v>752</v>
      </c>
    </row>
    <row r="277" spans="1:2" ht="22.5" x14ac:dyDescent="0.2">
      <c r="A277" s="134" t="s">
        <v>476</v>
      </c>
      <c r="B277" s="153" t="s">
        <v>752</v>
      </c>
    </row>
    <row r="278" spans="1:2" ht="22.5" x14ac:dyDescent="0.2">
      <c r="A278" s="134" t="s">
        <v>477</v>
      </c>
      <c r="B278" s="153" t="s">
        <v>992</v>
      </c>
    </row>
    <row r="279" spans="1:2" ht="22.5" x14ac:dyDescent="0.2">
      <c r="A279" s="134" t="s">
        <v>477</v>
      </c>
      <c r="B279" s="153" t="s">
        <v>993</v>
      </c>
    </row>
    <row r="280" spans="1:2" ht="22.5" x14ac:dyDescent="0.2">
      <c r="A280" s="134" t="s">
        <v>477</v>
      </c>
      <c r="B280" s="153" t="s">
        <v>994</v>
      </c>
    </row>
    <row r="281" spans="1:2" ht="22.5" x14ac:dyDescent="0.2">
      <c r="A281" s="134" t="s">
        <v>477</v>
      </c>
      <c r="B281" s="153" t="s">
        <v>769</v>
      </c>
    </row>
    <row r="282" spans="1:2" ht="22.5" x14ac:dyDescent="0.2">
      <c r="A282" s="134" t="s">
        <v>477</v>
      </c>
      <c r="B282" s="153" t="s">
        <v>995</v>
      </c>
    </row>
    <row r="283" spans="1:2" ht="22.5" x14ac:dyDescent="0.2">
      <c r="A283" s="134" t="s">
        <v>477</v>
      </c>
      <c r="B283" s="153" t="s">
        <v>996</v>
      </c>
    </row>
    <row r="284" spans="1:2" ht="22.5" x14ac:dyDescent="0.2">
      <c r="A284" s="134" t="s">
        <v>477</v>
      </c>
      <c r="B284" s="153" t="s">
        <v>761</v>
      </c>
    </row>
    <row r="285" spans="1:2" ht="22.5" x14ac:dyDescent="0.2">
      <c r="A285" s="134" t="s">
        <v>477</v>
      </c>
      <c r="B285" s="153" t="s">
        <v>997</v>
      </c>
    </row>
    <row r="286" spans="1:2" ht="22.5" x14ac:dyDescent="0.2">
      <c r="A286" s="134" t="s">
        <v>477</v>
      </c>
      <c r="B286" s="153" t="s">
        <v>729</v>
      </c>
    </row>
    <row r="287" spans="1:2" ht="22.5" x14ac:dyDescent="0.2">
      <c r="A287" s="134" t="s">
        <v>477</v>
      </c>
      <c r="B287" s="153" t="s">
        <v>998</v>
      </c>
    </row>
    <row r="288" spans="1:2" ht="22.5" x14ac:dyDescent="0.2">
      <c r="A288" s="134" t="s">
        <v>477</v>
      </c>
      <c r="B288" s="153" t="s">
        <v>999</v>
      </c>
    </row>
    <row r="289" spans="1:2" ht="22.5" x14ac:dyDescent="0.2">
      <c r="A289" s="134" t="s">
        <v>477</v>
      </c>
      <c r="B289" s="153" t="s">
        <v>1000</v>
      </c>
    </row>
    <row r="290" spans="1:2" ht="22.5" x14ac:dyDescent="0.2">
      <c r="A290" s="134" t="s">
        <v>477</v>
      </c>
      <c r="B290" s="153" t="s">
        <v>1001</v>
      </c>
    </row>
    <row r="291" spans="1:2" ht="22.5" x14ac:dyDescent="0.2">
      <c r="A291" s="134" t="s">
        <v>477</v>
      </c>
      <c r="B291" s="153" t="s">
        <v>1002</v>
      </c>
    </row>
    <row r="292" spans="1:2" ht="22.5" x14ac:dyDescent="0.2">
      <c r="A292" s="134" t="s">
        <v>477</v>
      </c>
      <c r="B292" s="153" t="s">
        <v>1003</v>
      </c>
    </row>
    <row r="293" spans="1:2" ht="22.5" x14ac:dyDescent="0.2">
      <c r="A293" s="134" t="s">
        <v>477</v>
      </c>
      <c r="B293" s="153" t="s">
        <v>1004</v>
      </c>
    </row>
    <row r="294" spans="1:2" ht="22.5" x14ac:dyDescent="0.2">
      <c r="A294" s="134" t="s">
        <v>477</v>
      </c>
      <c r="B294" s="153" t="s">
        <v>791</v>
      </c>
    </row>
    <row r="295" spans="1:2" ht="22.5" x14ac:dyDescent="0.2">
      <c r="A295" s="134" t="s">
        <v>477</v>
      </c>
      <c r="B295" s="153" t="s">
        <v>1005</v>
      </c>
    </row>
    <row r="296" spans="1:2" ht="22.5" x14ac:dyDescent="0.2">
      <c r="A296" s="134" t="s">
        <v>477</v>
      </c>
      <c r="B296" s="153" t="s">
        <v>1006</v>
      </c>
    </row>
    <row r="297" spans="1:2" ht="22.5" x14ac:dyDescent="0.2">
      <c r="A297" s="134" t="s">
        <v>477</v>
      </c>
      <c r="B297" s="153" t="s">
        <v>1007</v>
      </c>
    </row>
    <row r="298" spans="1:2" ht="22.5" x14ac:dyDescent="0.2">
      <c r="A298" s="134" t="s">
        <v>477</v>
      </c>
      <c r="B298" s="153" t="s">
        <v>1008</v>
      </c>
    </row>
    <row r="299" spans="1:2" ht="22.5" x14ac:dyDescent="0.2">
      <c r="A299" s="134" t="s">
        <v>477</v>
      </c>
      <c r="B299" s="153" t="s">
        <v>738</v>
      </c>
    </row>
    <row r="300" spans="1:2" ht="22.5" x14ac:dyDescent="0.2">
      <c r="A300" s="134" t="s">
        <v>477</v>
      </c>
      <c r="B300" s="153" t="s">
        <v>1009</v>
      </c>
    </row>
    <row r="301" spans="1:2" ht="22.5" x14ac:dyDescent="0.2">
      <c r="A301" s="134" t="s">
        <v>477</v>
      </c>
      <c r="B301" s="153" t="s">
        <v>1010</v>
      </c>
    </row>
    <row r="302" spans="1:2" ht="22.5" x14ac:dyDescent="0.2">
      <c r="A302" s="134" t="s">
        <v>477</v>
      </c>
      <c r="B302" s="153" t="s">
        <v>1011</v>
      </c>
    </row>
    <row r="303" spans="1:2" ht="22.5" x14ac:dyDescent="0.2">
      <c r="A303" s="134" t="s">
        <v>477</v>
      </c>
      <c r="B303" s="153" t="s">
        <v>1012</v>
      </c>
    </row>
    <row r="304" spans="1:2" ht="22.5" x14ac:dyDescent="0.2">
      <c r="A304" s="134" t="s">
        <v>477</v>
      </c>
      <c r="B304" s="153" t="s">
        <v>1013</v>
      </c>
    </row>
    <row r="305" spans="1:2" ht="22.5" x14ac:dyDescent="0.2">
      <c r="A305" s="134" t="s">
        <v>477</v>
      </c>
      <c r="B305" s="153" t="s">
        <v>1014</v>
      </c>
    </row>
    <row r="306" spans="1:2" ht="22.5" x14ac:dyDescent="0.2">
      <c r="A306" s="134" t="s">
        <v>477</v>
      </c>
      <c r="B306" s="153" t="s">
        <v>777</v>
      </c>
    </row>
    <row r="307" spans="1:2" ht="22.5" x14ac:dyDescent="0.2">
      <c r="A307" s="134" t="s">
        <v>477</v>
      </c>
      <c r="B307" s="153" t="s">
        <v>1015</v>
      </c>
    </row>
    <row r="308" spans="1:2" ht="22.5" x14ac:dyDescent="0.2">
      <c r="A308" s="134" t="s">
        <v>477</v>
      </c>
      <c r="B308" s="153" t="s">
        <v>769</v>
      </c>
    </row>
    <row r="309" spans="1:2" ht="22.5" x14ac:dyDescent="0.2">
      <c r="A309" s="134" t="s">
        <v>477</v>
      </c>
      <c r="B309" s="153" t="s">
        <v>1013</v>
      </c>
    </row>
    <row r="310" spans="1:2" ht="22.5" x14ac:dyDescent="0.2">
      <c r="A310" s="134" t="s">
        <v>477</v>
      </c>
      <c r="B310" s="153" t="s">
        <v>1016</v>
      </c>
    </row>
    <row r="311" spans="1:2" ht="22.5" x14ac:dyDescent="0.2">
      <c r="A311" s="134" t="s">
        <v>477</v>
      </c>
      <c r="B311" s="153" t="s">
        <v>1017</v>
      </c>
    </row>
    <row r="312" spans="1:2" ht="22.5" x14ac:dyDescent="0.2">
      <c r="A312" s="134" t="s">
        <v>477</v>
      </c>
      <c r="B312" s="153" t="s">
        <v>791</v>
      </c>
    </row>
    <row r="313" spans="1:2" ht="22.5" x14ac:dyDescent="0.2">
      <c r="A313" s="134" t="s">
        <v>477</v>
      </c>
      <c r="B313" s="153" t="s">
        <v>768</v>
      </c>
    </row>
    <row r="314" spans="1:2" ht="22.5" x14ac:dyDescent="0.2">
      <c r="A314" s="134" t="s">
        <v>477</v>
      </c>
      <c r="B314" s="153" t="s">
        <v>1018</v>
      </c>
    </row>
    <row r="315" spans="1:2" ht="22.5" x14ac:dyDescent="0.2">
      <c r="A315" s="134" t="s">
        <v>477</v>
      </c>
      <c r="B315" s="153" t="s">
        <v>1019</v>
      </c>
    </row>
    <row r="316" spans="1:2" ht="22.5" x14ac:dyDescent="0.2">
      <c r="A316" s="134" t="s">
        <v>477</v>
      </c>
      <c r="B316" s="153" t="s">
        <v>1020</v>
      </c>
    </row>
    <row r="317" spans="1:2" ht="22.5" x14ac:dyDescent="0.2">
      <c r="A317" s="134" t="s">
        <v>477</v>
      </c>
      <c r="B317" s="153" t="s">
        <v>769</v>
      </c>
    </row>
    <row r="318" spans="1:2" ht="22.5" x14ac:dyDescent="0.2">
      <c r="A318" s="134" t="s">
        <v>477</v>
      </c>
      <c r="B318" s="153" t="s">
        <v>1021</v>
      </c>
    </row>
    <row r="319" spans="1:2" ht="22.5" x14ac:dyDescent="0.2">
      <c r="A319" s="134" t="s">
        <v>477</v>
      </c>
      <c r="B319" s="153" t="s">
        <v>769</v>
      </c>
    </row>
    <row r="320" spans="1:2" ht="22.5" x14ac:dyDescent="0.2">
      <c r="A320" s="134" t="s">
        <v>477</v>
      </c>
      <c r="B320" s="153" t="s">
        <v>1022</v>
      </c>
    </row>
    <row r="321" spans="1:2" ht="22.5" x14ac:dyDescent="0.2">
      <c r="A321" s="134" t="s">
        <v>477</v>
      </c>
      <c r="B321" s="153" t="s">
        <v>791</v>
      </c>
    </row>
    <row r="322" spans="1:2" ht="22.5" x14ac:dyDescent="0.2">
      <c r="A322" s="134" t="s">
        <v>477</v>
      </c>
      <c r="B322" s="153" t="s">
        <v>258</v>
      </c>
    </row>
    <row r="323" spans="1:2" ht="22.5" x14ac:dyDescent="0.2">
      <c r="A323" s="134" t="s">
        <v>477</v>
      </c>
      <c r="B323" s="153" t="s">
        <v>1023</v>
      </c>
    </row>
    <row r="324" spans="1:2" ht="22.5" x14ac:dyDescent="0.2">
      <c r="A324" s="134" t="s">
        <v>477</v>
      </c>
      <c r="B324" s="153" t="s">
        <v>762</v>
      </c>
    </row>
    <row r="325" spans="1:2" ht="22.5" x14ac:dyDescent="0.2">
      <c r="A325" s="134" t="s">
        <v>477</v>
      </c>
      <c r="B325" s="153" t="s">
        <v>783</v>
      </c>
    </row>
    <row r="326" spans="1:2" ht="22.5" x14ac:dyDescent="0.2">
      <c r="A326" s="134" t="s">
        <v>477</v>
      </c>
      <c r="B326" s="153" t="s">
        <v>1024</v>
      </c>
    </row>
    <row r="327" spans="1:2" ht="22.5" x14ac:dyDescent="0.2">
      <c r="A327" s="134" t="s">
        <v>477</v>
      </c>
      <c r="B327" s="153" t="s">
        <v>1025</v>
      </c>
    </row>
    <row r="328" spans="1:2" ht="22.5" x14ac:dyDescent="0.2">
      <c r="A328" s="134" t="s">
        <v>477</v>
      </c>
      <c r="B328" s="153" t="s">
        <v>762</v>
      </c>
    </row>
    <row r="329" spans="1:2" ht="22.5" x14ac:dyDescent="0.2">
      <c r="A329" s="134" t="s">
        <v>477</v>
      </c>
      <c r="B329" s="153" t="s">
        <v>785</v>
      </c>
    </row>
    <row r="330" spans="1:2" ht="22.5" x14ac:dyDescent="0.2">
      <c r="A330" s="134" t="s">
        <v>477</v>
      </c>
      <c r="B330" s="153" t="s">
        <v>1026</v>
      </c>
    </row>
    <row r="331" spans="1:2" ht="22.5" x14ac:dyDescent="0.2">
      <c r="A331" s="134" t="s">
        <v>477</v>
      </c>
      <c r="B331" s="153" t="s">
        <v>1027</v>
      </c>
    </row>
    <row r="332" spans="1:2" ht="22.5" x14ac:dyDescent="0.2">
      <c r="A332" s="134" t="s">
        <v>477</v>
      </c>
      <c r="B332" s="153" t="s">
        <v>1028</v>
      </c>
    </row>
    <row r="333" spans="1:2" ht="22.5" x14ac:dyDescent="0.2">
      <c r="A333" s="134" t="s">
        <v>477</v>
      </c>
      <c r="B333" s="153" t="s">
        <v>1029</v>
      </c>
    </row>
    <row r="334" spans="1:2" ht="22.5" x14ac:dyDescent="0.2">
      <c r="A334" s="134" t="s">
        <v>477</v>
      </c>
      <c r="B334" s="153" t="s">
        <v>783</v>
      </c>
    </row>
    <row r="335" spans="1:2" ht="22.5" x14ac:dyDescent="0.2">
      <c r="A335" s="134" t="s">
        <v>477</v>
      </c>
      <c r="B335" s="153" t="s">
        <v>1030</v>
      </c>
    </row>
    <row r="336" spans="1:2" ht="22.5" x14ac:dyDescent="0.2">
      <c r="A336" s="134" t="s">
        <v>477</v>
      </c>
      <c r="B336" s="153" t="s">
        <v>1031</v>
      </c>
    </row>
    <row r="337" spans="1:2" ht="22.5" x14ac:dyDescent="0.2">
      <c r="A337" s="134" t="s">
        <v>477</v>
      </c>
      <c r="B337" s="153" t="s">
        <v>1032</v>
      </c>
    </row>
    <row r="338" spans="1:2" ht="22.5" x14ac:dyDescent="0.2">
      <c r="A338" s="134" t="s">
        <v>477</v>
      </c>
      <c r="B338" s="153" t="s">
        <v>788</v>
      </c>
    </row>
    <row r="339" spans="1:2" ht="22.5" x14ac:dyDescent="0.2">
      <c r="A339" s="134" t="s">
        <v>477</v>
      </c>
      <c r="B339" s="153" t="s">
        <v>740</v>
      </c>
    </row>
    <row r="340" spans="1:2" ht="22.5" x14ac:dyDescent="0.2">
      <c r="A340" s="134" t="s">
        <v>477</v>
      </c>
      <c r="B340" s="153" t="s">
        <v>762</v>
      </c>
    </row>
    <row r="341" spans="1:2" ht="22.5" x14ac:dyDescent="0.2">
      <c r="A341" s="134" t="s">
        <v>477</v>
      </c>
      <c r="B341" s="153" t="s">
        <v>1033</v>
      </c>
    </row>
    <row r="342" spans="1:2" ht="22.5" x14ac:dyDescent="0.2">
      <c r="A342" s="134" t="s">
        <v>477</v>
      </c>
      <c r="B342" s="153" t="s">
        <v>740</v>
      </c>
    </row>
    <row r="343" spans="1:2" ht="22.5" x14ac:dyDescent="0.2">
      <c r="A343" s="134" t="s">
        <v>477</v>
      </c>
      <c r="B343" s="153" t="s">
        <v>1034</v>
      </c>
    </row>
    <row r="344" spans="1:2" ht="22.5" x14ac:dyDescent="0.2">
      <c r="A344" s="134" t="s">
        <v>477</v>
      </c>
      <c r="B344" s="153" t="s">
        <v>805</v>
      </c>
    </row>
    <row r="345" spans="1:2" ht="22.5" x14ac:dyDescent="0.2">
      <c r="A345" s="134" t="s">
        <v>477</v>
      </c>
      <c r="B345" s="153" t="s">
        <v>791</v>
      </c>
    </row>
    <row r="346" spans="1:2" ht="22.5" x14ac:dyDescent="0.2">
      <c r="A346" s="134" t="s">
        <v>477</v>
      </c>
      <c r="B346" s="153" t="s">
        <v>1035</v>
      </c>
    </row>
    <row r="347" spans="1:2" ht="22.5" x14ac:dyDescent="0.2">
      <c r="A347" s="134" t="s">
        <v>477</v>
      </c>
      <c r="B347" s="153" t="s">
        <v>791</v>
      </c>
    </row>
    <row r="348" spans="1:2" ht="22.5" x14ac:dyDescent="0.2">
      <c r="A348" s="134" t="s">
        <v>477</v>
      </c>
      <c r="B348" s="153" t="s">
        <v>791</v>
      </c>
    </row>
    <row r="349" spans="1:2" ht="22.5" x14ac:dyDescent="0.2">
      <c r="A349" s="134" t="s">
        <v>477</v>
      </c>
      <c r="B349" s="153" t="s">
        <v>791</v>
      </c>
    </row>
    <row r="350" spans="1:2" ht="22.5" x14ac:dyDescent="0.2">
      <c r="A350" s="134" t="s">
        <v>477</v>
      </c>
      <c r="B350" s="153" t="s">
        <v>791</v>
      </c>
    </row>
    <row r="351" spans="1:2" ht="22.5" x14ac:dyDescent="0.2">
      <c r="A351" s="134" t="s">
        <v>477</v>
      </c>
      <c r="B351" s="153" t="s">
        <v>791</v>
      </c>
    </row>
    <row r="352" spans="1:2" ht="22.5" x14ac:dyDescent="0.2">
      <c r="A352" s="134" t="s">
        <v>477</v>
      </c>
      <c r="B352" s="153" t="s">
        <v>768</v>
      </c>
    </row>
    <row r="353" spans="1:2" ht="22.5" x14ac:dyDescent="0.2">
      <c r="A353" s="134" t="s">
        <v>477</v>
      </c>
      <c r="B353" s="153" t="s">
        <v>732</v>
      </c>
    </row>
    <row r="354" spans="1:2" ht="22.5" x14ac:dyDescent="0.2">
      <c r="A354" s="134" t="s">
        <v>477</v>
      </c>
      <c r="B354" s="153" t="s">
        <v>1036</v>
      </c>
    </row>
    <row r="355" spans="1:2" ht="22.5" x14ac:dyDescent="0.2">
      <c r="A355" s="134" t="s">
        <v>477</v>
      </c>
      <c r="B355" s="153" t="s">
        <v>791</v>
      </c>
    </row>
    <row r="356" spans="1:2" ht="22.5" x14ac:dyDescent="0.2">
      <c r="A356" s="134" t="s">
        <v>477</v>
      </c>
      <c r="B356" s="153" t="s">
        <v>1037</v>
      </c>
    </row>
    <row r="357" spans="1:2" ht="22.5" x14ac:dyDescent="0.2">
      <c r="A357" s="134" t="s">
        <v>477</v>
      </c>
      <c r="B357" s="153" t="s">
        <v>1008</v>
      </c>
    </row>
    <row r="358" spans="1:2" ht="22.5" x14ac:dyDescent="0.2">
      <c r="A358" s="134" t="s">
        <v>477</v>
      </c>
      <c r="B358" s="153" t="s">
        <v>1037</v>
      </c>
    </row>
    <row r="359" spans="1:2" ht="22.5" x14ac:dyDescent="0.2">
      <c r="A359" s="134" t="s">
        <v>477</v>
      </c>
      <c r="B359" s="153" t="s">
        <v>1008</v>
      </c>
    </row>
    <row r="360" spans="1:2" ht="22.5" x14ac:dyDescent="0.2">
      <c r="A360" s="134" t="s">
        <v>477</v>
      </c>
      <c r="B360" s="153" t="s">
        <v>737</v>
      </c>
    </row>
    <row r="361" spans="1:2" ht="22.5" x14ac:dyDescent="0.2">
      <c r="A361" s="134" t="s">
        <v>477</v>
      </c>
      <c r="B361" s="153" t="s">
        <v>1008</v>
      </c>
    </row>
    <row r="362" spans="1:2" ht="22.5" x14ac:dyDescent="0.2">
      <c r="A362" s="134" t="s">
        <v>477</v>
      </c>
      <c r="B362" s="153" t="s">
        <v>1038</v>
      </c>
    </row>
    <row r="363" spans="1:2" ht="22.5" x14ac:dyDescent="0.2">
      <c r="A363" s="134" t="s">
        <v>477</v>
      </c>
      <c r="B363" s="153" t="s">
        <v>1038</v>
      </c>
    </row>
    <row r="364" spans="1:2" ht="22.5" x14ac:dyDescent="0.2">
      <c r="A364" s="134" t="s">
        <v>477</v>
      </c>
      <c r="B364" s="153" t="s">
        <v>807</v>
      </c>
    </row>
    <row r="365" spans="1:2" ht="22.5" x14ac:dyDescent="0.2">
      <c r="A365" s="134" t="s">
        <v>477</v>
      </c>
      <c r="B365" s="153" t="s">
        <v>1038</v>
      </c>
    </row>
    <row r="366" spans="1:2" ht="22.5" x14ac:dyDescent="0.2">
      <c r="A366" s="134" t="s">
        <v>477</v>
      </c>
      <c r="B366" s="153" t="s">
        <v>1039</v>
      </c>
    </row>
    <row r="367" spans="1:2" ht="22.5" x14ac:dyDescent="0.2">
      <c r="A367" s="134" t="s">
        <v>477</v>
      </c>
      <c r="B367" s="153" t="s">
        <v>1008</v>
      </c>
    </row>
    <row r="368" spans="1:2" ht="22.5" x14ac:dyDescent="0.2">
      <c r="A368" s="134" t="s">
        <v>477</v>
      </c>
      <c r="B368" s="153" t="s">
        <v>791</v>
      </c>
    </row>
    <row r="369" spans="1:2" ht="22.5" x14ac:dyDescent="0.2">
      <c r="A369" s="134" t="s">
        <v>477</v>
      </c>
      <c r="B369" s="153" t="s">
        <v>1008</v>
      </c>
    </row>
    <row r="370" spans="1:2" ht="22.5" x14ac:dyDescent="0.2">
      <c r="A370" s="134" t="s">
        <v>477</v>
      </c>
      <c r="B370" s="153" t="s">
        <v>1040</v>
      </c>
    </row>
    <row r="371" spans="1:2" ht="22.5" x14ac:dyDescent="0.2">
      <c r="A371" s="134" t="s">
        <v>477</v>
      </c>
      <c r="B371" s="153" t="s">
        <v>1041</v>
      </c>
    </row>
    <row r="372" spans="1:2" ht="22.5" x14ac:dyDescent="0.2">
      <c r="A372" s="134" t="s">
        <v>477</v>
      </c>
      <c r="B372" s="153" t="s">
        <v>1042</v>
      </c>
    </row>
    <row r="373" spans="1:2" ht="22.5" x14ac:dyDescent="0.2">
      <c r="A373" s="134" t="s">
        <v>478</v>
      </c>
      <c r="B373" s="153" t="s">
        <v>1043</v>
      </c>
    </row>
    <row r="374" spans="1:2" ht="22.5" x14ac:dyDescent="0.2">
      <c r="A374" s="134" t="s">
        <v>478</v>
      </c>
      <c r="B374" s="153" t="s">
        <v>758</v>
      </c>
    </row>
    <row r="375" spans="1:2" ht="22.5" x14ac:dyDescent="0.2">
      <c r="A375" s="134" t="s">
        <v>478</v>
      </c>
      <c r="B375" s="153" t="s">
        <v>1044</v>
      </c>
    </row>
    <row r="376" spans="1:2" ht="22.5" x14ac:dyDescent="0.2">
      <c r="A376" s="134" t="s">
        <v>478</v>
      </c>
      <c r="B376" s="153" t="s">
        <v>1045</v>
      </c>
    </row>
    <row r="377" spans="1:2" ht="22.5" x14ac:dyDescent="0.2">
      <c r="A377" s="134" t="s">
        <v>478</v>
      </c>
      <c r="B377" s="153" t="s">
        <v>1046</v>
      </c>
    </row>
    <row r="378" spans="1:2" ht="53.25" x14ac:dyDescent="0.2">
      <c r="A378" s="134" t="s">
        <v>478</v>
      </c>
      <c r="B378" s="153" t="s">
        <v>1047</v>
      </c>
    </row>
    <row r="379" spans="1:2" ht="22.5" x14ac:dyDescent="0.2">
      <c r="A379" s="134" t="s">
        <v>478</v>
      </c>
      <c r="B379" s="153" t="s">
        <v>1048</v>
      </c>
    </row>
    <row r="380" spans="1:2" ht="22.5" x14ac:dyDescent="0.2">
      <c r="A380" s="134" t="s">
        <v>478</v>
      </c>
      <c r="B380" s="153" t="s">
        <v>807</v>
      </c>
    </row>
    <row r="381" spans="1:2" ht="22.5" x14ac:dyDescent="0.2">
      <c r="A381" s="134" t="s">
        <v>478</v>
      </c>
      <c r="B381" s="153" t="s">
        <v>1049</v>
      </c>
    </row>
    <row r="382" spans="1:2" ht="22.5" x14ac:dyDescent="0.2">
      <c r="A382" s="134" t="s">
        <v>478</v>
      </c>
      <c r="B382" s="153" t="s">
        <v>1050</v>
      </c>
    </row>
    <row r="383" spans="1:2" ht="22.5" x14ac:dyDescent="0.2">
      <c r="A383" s="134" t="s">
        <v>478</v>
      </c>
      <c r="B383" s="153" t="s">
        <v>1051</v>
      </c>
    </row>
    <row r="384" spans="1:2" ht="22.5" x14ac:dyDescent="0.2">
      <c r="A384" s="134" t="s">
        <v>478</v>
      </c>
      <c r="B384" s="153" t="s">
        <v>1052</v>
      </c>
    </row>
    <row r="385" spans="1:2" ht="22.5" x14ac:dyDescent="0.2">
      <c r="A385" s="134" t="s">
        <v>478</v>
      </c>
      <c r="B385" s="153" t="s">
        <v>1053</v>
      </c>
    </row>
    <row r="386" spans="1:2" ht="22.5" x14ac:dyDescent="0.2">
      <c r="A386" s="134" t="s">
        <v>478</v>
      </c>
      <c r="B386" s="153" t="s">
        <v>1054</v>
      </c>
    </row>
    <row r="387" spans="1:2" ht="22.5" x14ac:dyDescent="0.2">
      <c r="A387" s="134" t="s">
        <v>478</v>
      </c>
      <c r="B387" s="153" t="s">
        <v>1055</v>
      </c>
    </row>
    <row r="388" spans="1:2" ht="22.5" x14ac:dyDescent="0.2">
      <c r="A388" s="134" t="s">
        <v>478</v>
      </c>
      <c r="B388" s="153" t="s">
        <v>1056</v>
      </c>
    </row>
    <row r="389" spans="1:2" ht="22.5" x14ac:dyDescent="0.2">
      <c r="A389" s="134" t="s">
        <v>478</v>
      </c>
      <c r="B389" s="153" t="s">
        <v>732</v>
      </c>
    </row>
    <row r="390" spans="1:2" ht="22.5" x14ac:dyDescent="0.2">
      <c r="A390" s="134" t="s">
        <v>478</v>
      </c>
      <c r="B390" s="153" t="s">
        <v>1057</v>
      </c>
    </row>
    <row r="391" spans="1:2" ht="22.5" x14ac:dyDescent="0.2">
      <c r="A391" s="134" t="s">
        <v>478</v>
      </c>
      <c r="B391" s="153" t="s">
        <v>1058</v>
      </c>
    </row>
    <row r="392" spans="1:2" ht="22.5" x14ac:dyDescent="0.2">
      <c r="A392" s="134" t="s">
        <v>478</v>
      </c>
      <c r="B392" s="153" t="s">
        <v>1059</v>
      </c>
    </row>
    <row r="393" spans="1:2" ht="32.25" x14ac:dyDescent="0.2">
      <c r="A393" s="134" t="s">
        <v>478</v>
      </c>
      <c r="B393" s="153" t="s">
        <v>1060</v>
      </c>
    </row>
    <row r="394" spans="1:2" ht="22.5" x14ac:dyDescent="0.2">
      <c r="A394" s="134" t="s">
        <v>478</v>
      </c>
      <c r="B394" s="153" t="s">
        <v>1061</v>
      </c>
    </row>
    <row r="395" spans="1:2" ht="22.5" x14ac:dyDescent="0.2">
      <c r="A395" s="134" t="s">
        <v>478</v>
      </c>
      <c r="B395" s="153" t="s">
        <v>1062</v>
      </c>
    </row>
    <row r="396" spans="1:2" ht="22.5" x14ac:dyDescent="0.2">
      <c r="A396" s="134" t="s">
        <v>478</v>
      </c>
      <c r="B396" s="153" t="s">
        <v>1063</v>
      </c>
    </row>
    <row r="397" spans="1:2" ht="22.5" x14ac:dyDescent="0.2">
      <c r="A397" s="134" t="s">
        <v>478</v>
      </c>
      <c r="B397" s="153" t="s">
        <v>1064</v>
      </c>
    </row>
    <row r="398" spans="1:2" ht="22.5" x14ac:dyDescent="0.2">
      <c r="A398" s="134" t="s">
        <v>478</v>
      </c>
      <c r="B398" s="153" t="s">
        <v>768</v>
      </c>
    </row>
    <row r="399" spans="1:2" ht="22.5" x14ac:dyDescent="0.2">
      <c r="A399" s="134" t="s">
        <v>478</v>
      </c>
      <c r="B399" s="153" t="s">
        <v>1065</v>
      </c>
    </row>
    <row r="400" spans="1:2" ht="22.5" x14ac:dyDescent="0.2">
      <c r="A400" s="134" t="s">
        <v>478</v>
      </c>
      <c r="B400" s="153" t="s">
        <v>1066</v>
      </c>
    </row>
    <row r="401" spans="1:2" ht="22.5" x14ac:dyDescent="0.2">
      <c r="A401" s="134" t="s">
        <v>478</v>
      </c>
      <c r="B401" s="153" t="s">
        <v>1067</v>
      </c>
    </row>
    <row r="402" spans="1:2" ht="22.5" x14ac:dyDescent="0.2">
      <c r="A402" s="134" t="s">
        <v>478</v>
      </c>
      <c r="B402" s="153" t="s">
        <v>1068</v>
      </c>
    </row>
    <row r="403" spans="1:2" ht="22.5" x14ac:dyDescent="0.2">
      <c r="A403" s="134" t="s">
        <v>478</v>
      </c>
      <c r="B403" s="153" t="s">
        <v>1069</v>
      </c>
    </row>
    <row r="404" spans="1:2" ht="22.5" x14ac:dyDescent="0.2">
      <c r="A404" s="134" t="s">
        <v>478</v>
      </c>
      <c r="B404" s="153" t="s">
        <v>1070</v>
      </c>
    </row>
    <row r="405" spans="1:2" ht="22.5" x14ac:dyDescent="0.2">
      <c r="A405" s="134" t="s">
        <v>478</v>
      </c>
      <c r="B405" s="153" t="s">
        <v>1071</v>
      </c>
    </row>
    <row r="406" spans="1:2" ht="22.5" x14ac:dyDescent="0.2">
      <c r="A406" s="134" t="s">
        <v>478</v>
      </c>
      <c r="B406" s="153" t="s">
        <v>1072</v>
      </c>
    </row>
    <row r="407" spans="1:2" ht="22.5" x14ac:dyDescent="0.2">
      <c r="A407" s="134" t="s">
        <v>478</v>
      </c>
      <c r="B407" s="153" t="s">
        <v>768</v>
      </c>
    </row>
    <row r="408" spans="1:2" ht="22.5" x14ac:dyDescent="0.2">
      <c r="A408" s="134" t="s">
        <v>478</v>
      </c>
      <c r="B408" s="153" t="s">
        <v>802</v>
      </c>
    </row>
    <row r="409" spans="1:2" ht="22.5" x14ac:dyDescent="0.2">
      <c r="A409" s="134" t="s">
        <v>478</v>
      </c>
      <c r="B409" s="153" t="s">
        <v>1073</v>
      </c>
    </row>
    <row r="410" spans="1:2" ht="22.5" x14ac:dyDescent="0.2">
      <c r="A410" s="134" t="s">
        <v>478</v>
      </c>
      <c r="B410" s="153" t="s">
        <v>1074</v>
      </c>
    </row>
    <row r="411" spans="1:2" ht="22.5" x14ac:dyDescent="0.2">
      <c r="A411" s="134" t="s">
        <v>478</v>
      </c>
      <c r="B411" s="153" t="s">
        <v>754</v>
      </c>
    </row>
    <row r="412" spans="1:2" ht="22.5" x14ac:dyDescent="0.2">
      <c r="A412" s="134" t="s">
        <v>478</v>
      </c>
      <c r="B412" s="153" t="s">
        <v>784</v>
      </c>
    </row>
    <row r="413" spans="1:2" ht="22.5" x14ac:dyDescent="0.2">
      <c r="A413" s="134" t="s">
        <v>478</v>
      </c>
      <c r="B413" s="153" t="s">
        <v>770</v>
      </c>
    </row>
    <row r="414" spans="1:2" ht="22.5" x14ac:dyDescent="0.2">
      <c r="A414" s="134" t="s">
        <v>478</v>
      </c>
      <c r="B414" s="153" t="s">
        <v>1075</v>
      </c>
    </row>
    <row r="415" spans="1:2" ht="22.5" x14ac:dyDescent="0.2">
      <c r="A415" s="134" t="s">
        <v>478</v>
      </c>
      <c r="B415" s="153" t="s">
        <v>1076</v>
      </c>
    </row>
    <row r="416" spans="1:2" ht="22.5" x14ac:dyDescent="0.2">
      <c r="A416" s="134" t="s">
        <v>478</v>
      </c>
      <c r="B416" s="153" t="s">
        <v>1077</v>
      </c>
    </row>
    <row r="417" spans="1:2" ht="22.5" x14ac:dyDescent="0.2">
      <c r="A417" s="134" t="s">
        <v>479</v>
      </c>
      <c r="B417" s="153" t="s">
        <v>1078</v>
      </c>
    </row>
    <row r="418" spans="1:2" ht="22.5" x14ac:dyDescent="0.2">
      <c r="A418" s="134" t="s">
        <v>479</v>
      </c>
      <c r="B418" s="153" t="s">
        <v>757</v>
      </c>
    </row>
    <row r="419" spans="1:2" ht="22.5" x14ac:dyDescent="0.2">
      <c r="A419" s="134" t="s">
        <v>480</v>
      </c>
      <c r="B419" s="153" t="s">
        <v>781</v>
      </c>
    </row>
    <row r="420" spans="1:2" ht="42.75" x14ac:dyDescent="0.2">
      <c r="A420" s="134" t="s">
        <v>480</v>
      </c>
      <c r="B420" s="153" t="s">
        <v>1079</v>
      </c>
    </row>
    <row r="421" spans="1:2" ht="22.5" x14ac:dyDescent="0.2">
      <c r="A421" s="134" t="s">
        <v>480</v>
      </c>
      <c r="B421" s="153" t="s">
        <v>1080</v>
      </c>
    </row>
    <row r="422" spans="1:2" ht="22.5" x14ac:dyDescent="0.2">
      <c r="A422" s="134" t="s">
        <v>480</v>
      </c>
      <c r="B422" s="153" t="s">
        <v>1081</v>
      </c>
    </row>
    <row r="423" spans="1:2" ht="22.5" x14ac:dyDescent="0.2">
      <c r="A423" s="134" t="s">
        <v>480</v>
      </c>
      <c r="B423" s="153" t="s">
        <v>1082</v>
      </c>
    </row>
    <row r="424" spans="1:2" ht="22.5" x14ac:dyDescent="0.2">
      <c r="A424" s="134" t="s">
        <v>480</v>
      </c>
      <c r="B424" s="153" t="s">
        <v>732</v>
      </c>
    </row>
    <row r="425" spans="1:2" ht="22.5" x14ac:dyDescent="0.2">
      <c r="A425" s="134" t="s">
        <v>480</v>
      </c>
      <c r="B425" s="153" t="s">
        <v>1083</v>
      </c>
    </row>
    <row r="426" spans="1:2" ht="22.5" x14ac:dyDescent="0.2">
      <c r="A426" s="134" t="s">
        <v>480</v>
      </c>
      <c r="B426" s="153" t="s">
        <v>1084</v>
      </c>
    </row>
    <row r="427" spans="1:2" ht="22.5" x14ac:dyDescent="0.2">
      <c r="A427" s="134" t="s">
        <v>480</v>
      </c>
      <c r="B427" s="153" t="s">
        <v>1085</v>
      </c>
    </row>
    <row r="428" spans="1:2" ht="22.5" x14ac:dyDescent="0.2">
      <c r="A428" s="134" t="s">
        <v>480</v>
      </c>
      <c r="B428" s="153" t="s">
        <v>740</v>
      </c>
    </row>
    <row r="429" spans="1:2" ht="22.5" x14ac:dyDescent="0.2">
      <c r="A429" s="134" t="s">
        <v>480</v>
      </c>
      <c r="B429" s="153" t="s">
        <v>1086</v>
      </c>
    </row>
    <row r="430" spans="1:2" ht="22.5" x14ac:dyDescent="0.2">
      <c r="A430" s="134" t="s">
        <v>480</v>
      </c>
      <c r="B430" s="153" t="s">
        <v>258</v>
      </c>
    </row>
    <row r="431" spans="1:2" ht="22.5" x14ac:dyDescent="0.2">
      <c r="A431" s="134" t="s">
        <v>480</v>
      </c>
      <c r="B431" s="153" t="s">
        <v>258</v>
      </c>
    </row>
    <row r="432" spans="1:2" ht="22.5" x14ac:dyDescent="0.2">
      <c r="A432" s="134" t="s">
        <v>480</v>
      </c>
      <c r="B432" s="153" t="s">
        <v>258</v>
      </c>
    </row>
    <row r="433" spans="1:2" ht="22.5" x14ac:dyDescent="0.2">
      <c r="A433" s="134" t="s">
        <v>480</v>
      </c>
      <c r="B433" s="153" t="s">
        <v>1087</v>
      </c>
    </row>
    <row r="434" spans="1:2" ht="22.5" x14ac:dyDescent="0.2">
      <c r="A434" s="134" t="s">
        <v>480</v>
      </c>
      <c r="B434" s="153" t="s">
        <v>1088</v>
      </c>
    </row>
    <row r="435" spans="1:2" ht="22.5" x14ac:dyDescent="0.2">
      <c r="A435" s="134" t="s">
        <v>480</v>
      </c>
      <c r="B435" s="153" t="s">
        <v>1089</v>
      </c>
    </row>
    <row r="436" spans="1:2" ht="22.5" x14ac:dyDescent="0.2">
      <c r="A436" s="134" t="s">
        <v>480</v>
      </c>
      <c r="B436" s="153" t="s">
        <v>1090</v>
      </c>
    </row>
    <row r="437" spans="1:2" ht="22.5" x14ac:dyDescent="0.2">
      <c r="A437" s="134" t="s">
        <v>480</v>
      </c>
      <c r="B437" s="153" t="s">
        <v>1091</v>
      </c>
    </row>
    <row r="438" spans="1:2" ht="22.5" x14ac:dyDescent="0.2">
      <c r="A438" s="134" t="s">
        <v>480</v>
      </c>
      <c r="B438" s="153" t="s">
        <v>743</v>
      </c>
    </row>
    <row r="439" spans="1:2" ht="22.5" x14ac:dyDescent="0.2">
      <c r="A439" s="134" t="s">
        <v>480</v>
      </c>
      <c r="B439" s="153" t="s">
        <v>1092</v>
      </c>
    </row>
    <row r="440" spans="1:2" ht="22.5" x14ac:dyDescent="0.2">
      <c r="A440" s="134" t="s">
        <v>480</v>
      </c>
      <c r="B440" s="153" t="s">
        <v>755</v>
      </c>
    </row>
    <row r="441" spans="1:2" ht="22.5" x14ac:dyDescent="0.2">
      <c r="A441" s="134" t="s">
        <v>480</v>
      </c>
      <c r="B441" s="153" t="s">
        <v>744</v>
      </c>
    </row>
    <row r="442" spans="1:2" ht="22.5" x14ac:dyDescent="0.2">
      <c r="A442" s="134" t="s">
        <v>480</v>
      </c>
      <c r="B442" s="153" t="s">
        <v>837</v>
      </c>
    </row>
    <row r="443" spans="1:2" ht="22.5" x14ac:dyDescent="0.2">
      <c r="A443" s="134" t="s">
        <v>481</v>
      </c>
      <c r="B443" s="153" t="s">
        <v>806</v>
      </c>
    </row>
    <row r="444" spans="1:2" ht="22.5" x14ac:dyDescent="0.2">
      <c r="A444" s="134" t="s">
        <v>481</v>
      </c>
      <c r="B444" s="153" t="s">
        <v>1093</v>
      </c>
    </row>
    <row r="445" spans="1:2" ht="22.5" x14ac:dyDescent="0.2">
      <c r="A445" s="134" t="s">
        <v>481</v>
      </c>
      <c r="B445" s="153" t="s">
        <v>1094</v>
      </c>
    </row>
    <row r="446" spans="1:2" ht="22.5" x14ac:dyDescent="0.2">
      <c r="A446" s="134" t="s">
        <v>481</v>
      </c>
      <c r="B446" s="153" t="s">
        <v>766</v>
      </c>
    </row>
    <row r="447" spans="1:2" ht="22.5" x14ac:dyDescent="0.2">
      <c r="A447" s="134" t="s">
        <v>481</v>
      </c>
      <c r="B447" s="153" t="s">
        <v>1095</v>
      </c>
    </row>
    <row r="448" spans="1:2" ht="22.5" x14ac:dyDescent="0.2">
      <c r="A448" s="134" t="s">
        <v>481</v>
      </c>
      <c r="B448" s="153" t="s">
        <v>769</v>
      </c>
    </row>
    <row r="449" spans="1:2" ht="22.5" x14ac:dyDescent="0.2">
      <c r="A449" s="134" t="s">
        <v>481</v>
      </c>
      <c r="B449" s="153" t="s">
        <v>744</v>
      </c>
    </row>
    <row r="450" spans="1:2" ht="22.5" x14ac:dyDescent="0.2">
      <c r="A450" s="134" t="s">
        <v>481</v>
      </c>
      <c r="B450" s="153" t="s">
        <v>806</v>
      </c>
    </row>
    <row r="451" spans="1:2" ht="22.5" x14ac:dyDescent="0.2">
      <c r="A451" s="134" t="s">
        <v>481</v>
      </c>
      <c r="B451" s="153" t="s">
        <v>1096</v>
      </c>
    </row>
    <row r="452" spans="1:2" ht="22.5" x14ac:dyDescent="0.2">
      <c r="A452" s="134" t="s">
        <v>481</v>
      </c>
      <c r="B452" s="153" t="s">
        <v>1097</v>
      </c>
    </row>
    <row r="453" spans="1:2" ht="22.5" x14ac:dyDescent="0.2">
      <c r="A453" s="134" t="s">
        <v>481</v>
      </c>
      <c r="B453" s="153" t="s">
        <v>1098</v>
      </c>
    </row>
    <row r="454" spans="1:2" ht="22.5" x14ac:dyDescent="0.2">
      <c r="A454" s="134" t="s">
        <v>481</v>
      </c>
      <c r="B454" s="153" t="s">
        <v>1099</v>
      </c>
    </row>
    <row r="455" spans="1:2" ht="22.5" x14ac:dyDescent="0.2">
      <c r="A455" s="134" t="s">
        <v>481</v>
      </c>
      <c r="B455" s="153" t="s">
        <v>1099</v>
      </c>
    </row>
    <row r="456" spans="1:2" ht="22.5" x14ac:dyDescent="0.2">
      <c r="A456" s="134" t="s">
        <v>481</v>
      </c>
      <c r="B456" s="153" t="s">
        <v>808</v>
      </c>
    </row>
    <row r="457" spans="1:2" ht="22.5" x14ac:dyDescent="0.2">
      <c r="A457" s="134" t="s">
        <v>481</v>
      </c>
      <c r="B457" s="153" t="s">
        <v>1100</v>
      </c>
    </row>
    <row r="458" spans="1:2" ht="22.5" x14ac:dyDescent="0.2">
      <c r="A458" s="134" t="s">
        <v>481</v>
      </c>
      <c r="B458" s="153" t="s">
        <v>1101</v>
      </c>
    </row>
    <row r="459" spans="1:2" ht="22.5" x14ac:dyDescent="0.2">
      <c r="A459" s="134" t="s">
        <v>481</v>
      </c>
      <c r="B459" s="153" t="s">
        <v>1102</v>
      </c>
    </row>
    <row r="460" spans="1:2" ht="22.5" x14ac:dyDescent="0.2">
      <c r="A460" s="134" t="s">
        <v>481</v>
      </c>
      <c r="B460" s="153" t="s">
        <v>1103</v>
      </c>
    </row>
    <row r="461" spans="1:2" ht="22.5" x14ac:dyDescent="0.2">
      <c r="A461" s="134" t="s">
        <v>481</v>
      </c>
      <c r="B461" s="153" t="s">
        <v>1104</v>
      </c>
    </row>
    <row r="462" spans="1:2" ht="22.5" x14ac:dyDescent="0.2">
      <c r="A462" s="134" t="s">
        <v>481</v>
      </c>
      <c r="B462" s="153" t="s">
        <v>1105</v>
      </c>
    </row>
    <row r="463" spans="1:2" ht="22.5" x14ac:dyDescent="0.2">
      <c r="A463" s="134" t="s">
        <v>481</v>
      </c>
      <c r="B463" s="153" t="s">
        <v>1106</v>
      </c>
    </row>
    <row r="464" spans="1:2" ht="22.5" x14ac:dyDescent="0.2">
      <c r="A464" s="134" t="s">
        <v>481</v>
      </c>
      <c r="B464" s="153" t="s">
        <v>1107</v>
      </c>
    </row>
    <row r="465" spans="1:2" ht="22.5" x14ac:dyDescent="0.2">
      <c r="A465" s="134" t="s">
        <v>481</v>
      </c>
      <c r="B465" s="153" t="s">
        <v>732</v>
      </c>
    </row>
    <row r="466" spans="1:2" ht="22.5" x14ac:dyDescent="0.2">
      <c r="A466" s="134" t="s">
        <v>481</v>
      </c>
      <c r="B466" s="153" t="s">
        <v>1108</v>
      </c>
    </row>
    <row r="467" spans="1:2" ht="22.5" x14ac:dyDescent="0.2">
      <c r="A467" s="134" t="s">
        <v>481</v>
      </c>
      <c r="B467" s="153" t="s">
        <v>1109</v>
      </c>
    </row>
    <row r="468" spans="1:2" ht="22.5" x14ac:dyDescent="0.2">
      <c r="A468" s="134" t="s">
        <v>481</v>
      </c>
      <c r="B468" s="153" t="s">
        <v>1110</v>
      </c>
    </row>
    <row r="469" spans="1:2" ht="22.5" x14ac:dyDescent="0.2">
      <c r="A469" s="134" t="s">
        <v>481</v>
      </c>
      <c r="B469" s="153" t="s">
        <v>1111</v>
      </c>
    </row>
    <row r="470" spans="1:2" ht="22.5" x14ac:dyDescent="0.2">
      <c r="A470" s="134" t="s">
        <v>481</v>
      </c>
      <c r="B470" s="153" t="s">
        <v>1112</v>
      </c>
    </row>
    <row r="471" spans="1:2" ht="22.5" x14ac:dyDescent="0.2">
      <c r="A471" s="134" t="s">
        <v>481</v>
      </c>
      <c r="B471" s="153" t="s">
        <v>1113</v>
      </c>
    </row>
    <row r="472" spans="1:2" ht="22.5" x14ac:dyDescent="0.2">
      <c r="A472" s="134" t="s">
        <v>481</v>
      </c>
      <c r="B472" s="153" t="s">
        <v>737</v>
      </c>
    </row>
    <row r="473" spans="1:2" ht="22.5" x14ac:dyDescent="0.2">
      <c r="A473" s="134" t="s">
        <v>481</v>
      </c>
      <c r="B473" s="153" t="s">
        <v>1114</v>
      </c>
    </row>
    <row r="474" spans="1:2" ht="22.5" x14ac:dyDescent="0.2">
      <c r="A474" s="134" t="s">
        <v>482</v>
      </c>
      <c r="B474" s="153" t="s">
        <v>1115</v>
      </c>
    </row>
    <row r="475" spans="1:2" ht="22.5" x14ac:dyDescent="0.2">
      <c r="A475" s="134" t="s">
        <v>482</v>
      </c>
      <c r="B475" s="153" t="s">
        <v>775</v>
      </c>
    </row>
    <row r="476" spans="1:2" ht="22.5" x14ac:dyDescent="0.2">
      <c r="A476" s="134" t="s">
        <v>482</v>
      </c>
      <c r="B476" s="153" t="s">
        <v>1116</v>
      </c>
    </row>
    <row r="477" spans="1:2" ht="22.5" x14ac:dyDescent="0.2">
      <c r="A477" s="134" t="s">
        <v>482</v>
      </c>
      <c r="B477" s="153" t="s">
        <v>764</v>
      </c>
    </row>
    <row r="478" spans="1:2" ht="22.5" x14ac:dyDescent="0.2">
      <c r="A478" s="134" t="s">
        <v>482</v>
      </c>
      <c r="B478" s="153" t="s">
        <v>1117</v>
      </c>
    </row>
    <row r="479" spans="1:2" ht="22.5" x14ac:dyDescent="0.2">
      <c r="A479" s="134" t="s">
        <v>482</v>
      </c>
      <c r="B479" s="153" t="s">
        <v>799</v>
      </c>
    </row>
    <row r="480" spans="1:2" ht="22.5" x14ac:dyDescent="0.2">
      <c r="A480" s="134" t="s">
        <v>482</v>
      </c>
      <c r="B480" s="153" t="s">
        <v>736</v>
      </c>
    </row>
    <row r="481" spans="1:2" ht="22.5" x14ac:dyDescent="0.2">
      <c r="A481" s="134" t="s">
        <v>482</v>
      </c>
      <c r="B481" s="153" t="s">
        <v>1118</v>
      </c>
    </row>
    <row r="482" spans="1:2" ht="22.5" x14ac:dyDescent="0.2">
      <c r="A482" s="134" t="s">
        <v>482</v>
      </c>
      <c r="B482" s="153" t="s">
        <v>768</v>
      </c>
    </row>
    <row r="483" spans="1:2" ht="22.5" x14ac:dyDescent="0.2">
      <c r="A483" s="134" t="s">
        <v>482</v>
      </c>
      <c r="B483" s="153" t="s">
        <v>1119</v>
      </c>
    </row>
    <row r="484" spans="1:2" ht="22.5" x14ac:dyDescent="0.2">
      <c r="A484" s="134" t="s">
        <v>482</v>
      </c>
      <c r="B484" s="153" t="s">
        <v>1120</v>
      </c>
    </row>
    <row r="485" spans="1:2" ht="22.5" x14ac:dyDescent="0.2">
      <c r="A485" s="134" t="s">
        <v>482</v>
      </c>
      <c r="B485" s="153" t="s">
        <v>1121</v>
      </c>
    </row>
    <row r="486" spans="1:2" ht="22.5" x14ac:dyDescent="0.2">
      <c r="A486" s="134" t="s">
        <v>482</v>
      </c>
      <c r="B486" s="153" t="s">
        <v>744</v>
      </c>
    </row>
    <row r="487" spans="1:2" ht="22.5" x14ac:dyDescent="0.2">
      <c r="A487" s="134" t="s">
        <v>482</v>
      </c>
      <c r="B487" s="153" t="s">
        <v>1122</v>
      </c>
    </row>
    <row r="488" spans="1:2" ht="22.5" x14ac:dyDescent="0.2">
      <c r="A488" s="134" t="s">
        <v>482</v>
      </c>
      <c r="B488" s="153" t="s">
        <v>731</v>
      </c>
    </row>
    <row r="489" spans="1:2" ht="22.5" x14ac:dyDescent="0.2">
      <c r="A489" s="134" t="s">
        <v>482</v>
      </c>
      <c r="B489" s="153" t="s">
        <v>1123</v>
      </c>
    </row>
    <row r="490" spans="1:2" ht="22.5" x14ac:dyDescent="0.2">
      <c r="A490" s="134" t="s">
        <v>482</v>
      </c>
      <c r="B490" s="153" t="s">
        <v>1124</v>
      </c>
    </row>
    <row r="491" spans="1:2" ht="22.5" x14ac:dyDescent="0.2">
      <c r="A491" s="134" t="s">
        <v>482</v>
      </c>
      <c r="B491" s="153" t="s">
        <v>1125</v>
      </c>
    </row>
    <row r="492" spans="1:2" ht="22.5" x14ac:dyDescent="0.2">
      <c r="A492" s="134" t="s">
        <v>482</v>
      </c>
      <c r="B492" s="153" t="s">
        <v>1126</v>
      </c>
    </row>
    <row r="493" spans="1:2" ht="22.5" x14ac:dyDescent="0.2">
      <c r="A493" s="134" t="s">
        <v>482</v>
      </c>
      <c r="B493" s="153" t="s">
        <v>760</v>
      </c>
    </row>
    <row r="494" spans="1:2" ht="22.5" x14ac:dyDescent="0.2">
      <c r="A494" s="134" t="s">
        <v>482</v>
      </c>
      <c r="B494" s="153" t="s">
        <v>790</v>
      </c>
    </row>
    <row r="495" spans="1:2" ht="22.5" x14ac:dyDescent="0.2">
      <c r="A495" s="134" t="s">
        <v>482</v>
      </c>
      <c r="B495" s="153" t="s">
        <v>768</v>
      </c>
    </row>
    <row r="496" spans="1:2" ht="22.5" x14ac:dyDescent="0.2">
      <c r="A496" s="134" t="s">
        <v>482</v>
      </c>
      <c r="B496" s="153" t="s">
        <v>1127</v>
      </c>
    </row>
    <row r="497" spans="1:2" ht="22.5" x14ac:dyDescent="0.2">
      <c r="A497" s="134" t="s">
        <v>482</v>
      </c>
      <c r="B497" s="153" t="s">
        <v>1128</v>
      </c>
    </row>
    <row r="498" spans="1:2" ht="22.5" x14ac:dyDescent="0.2">
      <c r="A498" s="134" t="s">
        <v>482</v>
      </c>
      <c r="B498" s="153" t="s">
        <v>1129</v>
      </c>
    </row>
    <row r="499" spans="1:2" ht="22.5" x14ac:dyDescent="0.2">
      <c r="A499" s="134" t="s">
        <v>482</v>
      </c>
      <c r="B499" s="153" t="s">
        <v>744</v>
      </c>
    </row>
    <row r="500" spans="1:2" ht="22.5" x14ac:dyDescent="0.2">
      <c r="A500" s="134" t="s">
        <v>482</v>
      </c>
      <c r="B500" s="153" t="s">
        <v>1130</v>
      </c>
    </row>
    <row r="501" spans="1:2" ht="22.5" x14ac:dyDescent="0.2">
      <c r="A501" s="134" t="s">
        <v>482</v>
      </c>
      <c r="B501" s="153" t="s">
        <v>731</v>
      </c>
    </row>
    <row r="502" spans="1:2" ht="22.5" x14ac:dyDescent="0.2">
      <c r="A502" s="134" t="s">
        <v>482</v>
      </c>
      <c r="B502" s="153" t="s">
        <v>1131</v>
      </c>
    </row>
    <row r="503" spans="1:2" ht="22.5" x14ac:dyDescent="0.2">
      <c r="A503" s="134" t="s">
        <v>482</v>
      </c>
      <c r="B503" s="153" t="s">
        <v>744</v>
      </c>
    </row>
    <row r="504" spans="1:2" ht="22.5" x14ac:dyDescent="0.2">
      <c r="A504" s="134" t="s">
        <v>482</v>
      </c>
      <c r="B504" s="153" t="s">
        <v>731</v>
      </c>
    </row>
    <row r="505" spans="1:2" ht="22.5" x14ac:dyDescent="0.2">
      <c r="A505" s="134" t="s">
        <v>482</v>
      </c>
      <c r="B505" s="153" t="s">
        <v>1132</v>
      </c>
    </row>
    <row r="506" spans="1:2" ht="22.5" x14ac:dyDescent="0.2">
      <c r="A506" s="134" t="s">
        <v>482</v>
      </c>
      <c r="B506" s="153" t="s">
        <v>1133</v>
      </c>
    </row>
    <row r="507" spans="1:2" ht="22.5" x14ac:dyDescent="0.2">
      <c r="A507" s="134" t="s">
        <v>482</v>
      </c>
      <c r="B507" s="153" t="s">
        <v>1134</v>
      </c>
    </row>
    <row r="508" spans="1:2" ht="22.5" x14ac:dyDescent="0.2">
      <c r="A508" s="134" t="s">
        <v>482</v>
      </c>
      <c r="B508" s="153" t="s">
        <v>1135</v>
      </c>
    </row>
    <row r="509" spans="1:2" ht="22.5" x14ac:dyDescent="0.2">
      <c r="A509" s="134" t="s">
        <v>482</v>
      </c>
      <c r="B509" s="153" t="s">
        <v>1136</v>
      </c>
    </row>
    <row r="510" spans="1:2" ht="22.5" x14ac:dyDescent="0.2">
      <c r="A510" s="134" t="s">
        <v>482</v>
      </c>
      <c r="B510" s="153" t="s">
        <v>747</v>
      </c>
    </row>
    <row r="511" spans="1:2" ht="22.5" x14ac:dyDescent="0.2">
      <c r="A511" s="134" t="s">
        <v>482</v>
      </c>
      <c r="B511" s="153" t="s">
        <v>1137</v>
      </c>
    </row>
    <row r="512" spans="1:2" ht="22.5" x14ac:dyDescent="0.2">
      <c r="A512" s="134" t="s">
        <v>482</v>
      </c>
      <c r="B512" s="153" t="s">
        <v>1138</v>
      </c>
    </row>
    <row r="513" spans="1:2" ht="22.5" x14ac:dyDescent="0.2">
      <c r="A513" s="134" t="s">
        <v>482</v>
      </c>
      <c r="B513" s="153" t="s">
        <v>777</v>
      </c>
    </row>
    <row r="514" spans="1:2" ht="22.5" x14ac:dyDescent="0.2">
      <c r="A514" s="134" t="s">
        <v>482</v>
      </c>
      <c r="B514" s="153" t="s">
        <v>1139</v>
      </c>
    </row>
    <row r="515" spans="1:2" ht="22.5" x14ac:dyDescent="0.2">
      <c r="A515" s="134" t="s">
        <v>482</v>
      </c>
      <c r="B515" s="153" t="s">
        <v>1140</v>
      </c>
    </row>
    <row r="516" spans="1:2" ht="22.5" x14ac:dyDescent="0.2">
      <c r="A516" s="134" t="s">
        <v>482</v>
      </c>
      <c r="B516" s="153" t="s">
        <v>794</v>
      </c>
    </row>
    <row r="517" spans="1:2" ht="22.5" x14ac:dyDescent="0.2">
      <c r="A517" s="134" t="s">
        <v>482</v>
      </c>
      <c r="B517" s="153" t="s">
        <v>1141</v>
      </c>
    </row>
    <row r="518" spans="1:2" ht="22.5" x14ac:dyDescent="0.2">
      <c r="A518" s="134" t="s">
        <v>482</v>
      </c>
      <c r="B518" s="153" t="s">
        <v>1142</v>
      </c>
    </row>
    <row r="519" spans="1:2" ht="22.5" x14ac:dyDescent="0.2">
      <c r="A519" s="134" t="s">
        <v>482</v>
      </c>
      <c r="B519" s="153" t="s">
        <v>1143</v>
      </c>
    </row>
    <row r="520" spans="1:2" ht="22.5" x14ac:dyDescent="0.2">
      <c r="A520" s="134" t="s">
        <v>482</v>
      </c>
      <c r="B520" s="153" t="s">
        <v>750</v>
      </c>
    </row>
    <row r="521" spans="1:2" ht="22.5" x14ac:dyDescent="0.2">
      <c r="A521" s="134" t="s">
        <v>482</v>
      </c>
      <c r="B521" s="153" t="s">
        <v>1144</v>
      </c>
    </row>
    <row r="522" spans="1:2" ht="22.5" x14ac:dyDescent="0.2">
      <c r="A522" s="134" t="s">
        <v>482</v>
      </c>
      <c r="B522" s="153" t="s">
        <v>1145</v>
      </c>
    </row>
    <row r="523" spans="1:2" ht="22.5" x14ac:dyDescent="0.2">
      <c r="A523" s="134" t="s">
        <v>482</v>
      </c>
      <c r="B523" s="153" t="s">
        <v>737</v>
      </c>
    </row>
    <row r="524" spans="1:2" ht="22.5" x14ac:dyDescent="0.2">
      <c r="A524" s="134" t="s">
        <v>482</v>
      </c>
      <c r="B524" s="153" t="s">
        <v>1146</v>
      </c>
    </row>
    <row r="525" spans="1:2" ht="22.5" x14ac:dyDescent="0.2">
      <c r="A525" s="134" t="s">
        <v>482</v>
      </c>
      <c r="B525" s="153" t="s">
        <v>1147</v>
      </c>
    </row>
    <row r="526" spans="1:2" ht="22.5" x14ac:dyDescent="0.2">
      <c r="A526" s="134" t="s">
        <v>482</v>
      </c>
      <c r="B526" s="153" t="s">
        <v>1148</v>
      </c>
    </row>
    <row r="527" spans="1:2" ht="22.5" x14ac:dyDescent="0.2">
      <c r="A527" s="134" t="s">
        <v>482</v>
      </c>
      <c r="B527" s="153" t="s">
        <v>1149</v>
      </c>
    </row>
    <row r="528" spans="1:2" ht="22.5" x14ac:dyDescent="0.2">
      <c r="A528" s="134" t="s">
        <v>482</v>
      </c>
      <c r="B528" s="153" t="s">
        <v>1150</v>
      </c>
    </row>
    <row r="529" spans="1:2" ht="22.5" x14ac:dyDescent="0.2">
      <c r="A529" s="134" t="s">
        <v>483</v>
      </c>
      <c r="B529" s="153" t="s">
        <v>1151</v>
      </c>
    </row>
    <row r="530" spans="1:2" ht="22.5" x14ac:dyDescent="0.2">
      <c r="A530" s="134" t="s">
        <v>483</v>
      </c>
      <c r="B530" s="153" t="s">
        <v>1152</v>
      </c>
    </row>
    <row r="531" spans="1:2" ht="22.5" x14ac:dyDescent="0.2">
      <c r="A531" s="134" t="s">
        <v>483</v>
      </c>
      <c r="B531" s="153" t="s">
        <v>1153</v>
      </c>
    </row>
    <row r="532" spans="1:2" ht="22.5" x14ac:dyDescent="0.2">
      <c r="A532" s="134" t="s">
        <v>483</v>
      </c>
      <c r="B532" s="153" t="s">
        <v>1154</v>
      </c>
    </row>
    <row r="533" spans="1:2" ht="22.5" x14ac:dyDescent="0.2">
      <c r="A533" s="134" t="s">
        <v>483</v>
      </c>
      <c r="B533" s="153" t="s">
        <v>1155</v>
      </c>
    </row>
    <row r="534" spans="1:2" ht="22.5" x14ac:dyDescent="0.2">
      <c r="A534" s="134" t="s">
        <v>483</v>
      </c>
      <c r="B534" s="153" t="s">
        <v>1156</v>
      </c>
    </row>
    <row r="535" spans="1:2" ht="22.5" x14ac:dyDescent="0.2">
      <c r="A535" s="134" t="s">
        <v>483</v>
      </c>
      <c r="B535" s="153" t="s">
        <v>1157</v>
      </c>
    </row>
    <row r="536" spans="1:2" ht="22.5" x14ac:dyDescent="0.2">
      <c r="A536" s="134" t="s">
        <v>483</v>
      </c>
      <c r="B536" s="153" t="s">
        <v>1158</v>
      </c>
    </row>
    <row r="537" spans="1:2" ht="22.5" x14ac:dyDescent="0.2">
      <c r="A537" s="134" t="s">
        <v>483</v>
      </c>
      <c r="B537" s="153" t="s">
        <v>1159</v>
      </c>
    </row>
    <row r="538" spans="1:2" ht="22.5" x14ac:dyDescent="0.2">
      <c r="A538" s="134" t="s">
        <v>483</v>
      </c>
      <c r="B538" s="153" t="s">
        <v>1160</v>
      </c>
    </row>
    <row r="539" spans="1:2" ht="22.5" x14ac:dyDescent="0.2">
      <c r="A539" s="134" t="s">
        <v>483</v>
      </c>
      <c r="B539" s="153" t="s">
        <v>1161</v>
      </c>
    </row>
    <row r="540" spans="1:2" ht="22.5" x14ac:dyDescent="0.2">
      <c r="A540" s="134" t="s">
        <v>483</v>
      </c>
      <c r="B540" s="153" t="s">
        <v>1162</v>
      </c>
    </row>
    <row r="541" spans="1:2" ht="22.5" x14ac:dyDescent="0.2">
      <c r="A541" s="134" t="s">
        <v>483</v>
      </c>
      <c r="B541" s="153" t="s">
        <v>976</v>
      </c>
    </row>
    <row r="542" spans="1:2" ht="22.5" x14ac:dyDescent="0.2">
      <c r="A542" s="134" t="s">
        <v>483</v>
      </c>
      <c r="B542" s="153" t="s">
        <v>765</v>
      </c>
    </row>
    <row r="543" spans="1:2" ht="22.5" x14ac:dyDescent="0.2">
      <c r="A543" s="134" t="s">
        <v>483</v>
      </c>
      <c r="B543" s="153" t="s">
        <v>732</v>
      </c>
    </row>
    <row r="544" spans="1:2" ht="22.5" x14ac:dyDescent="0.2">
      <c r="A544" s="134" t="s">
        <v>483</v>
      </c>
      <c r="B544" s="153" t="s">
        <v>1163</v>
      </c>
    </row>
    <row r="545" spans="1:2" ht="22.5" x14ac:dyDescent="0.2">
      <c r="A545" s="134" t="s">
        <v>483</v>
      </c>
      <c r="B545" s="153" t="s">
        <v>1164</v>
      </c>
    </row>
    <row r="546" spans="1:2" ht="22.5" x14ac:dyDescent="0.2">
      <c r="A546" s="134" t="s">
        <v>483</v>
      </c>
      <c r="B546" s="153" t="s">
        <v>768</v>
      </c>
    </row>
    <row r="547" spans="1:2" ht="22.5" x14ac:dyDescent="0.2">
      <c r="A547" s="134" t="s">
        <v>483</v>
      </c>
      <c r="B547" s="153" t="s">
        <v>1165</v>
      </c>
    </row>
    <row r="548" spans="1:2" ht="22.5" x14ac:dyDescent="0.2">
      <c r="A548" s="134" t="s">
        <v>483</v>
      </c>
      <c r="B548" s="153" t="s">
        <v>787</v>
      </c>
    </row>
    <row r="549" spans="1:2" ht="22.5" x14ac:dyDescent="0.2">
      <c r="A549" s="134" t="s">
        <v>483</v>
      </c>
      <c r="B549" s="153" t="s">
        <v>748</v>
      </c>
    </row>
    <row r="550" spans="1:2" ht="22.5" x14ac:dyDescent="0.2">
      <c r="A550" s="134" t="s">
        <v>483</v>
      </c>
      <c r="B550" s="153" t="s">
        <v>1166</v>
      </c>
    </row>
    <row r="551" spans="1:2" ht="22.5" x14ac:dyDescent="0.2">
      <c r="A551" s="134" t="s">
        <v>483</v>
      </c>
      <c r="B551" s="153" t="s">
        <v>768</v>
      </c>
    </row>
    <row r="552" spans="1:2" ht="22.5" x14ac:dyDescent="0.2">
      <c r="A552" s="134" t="s">
        <v>483</v>
      </c>
      <c r="B552" s="153" t="s">
        <v>770</v>
      </c>
    </row>
    <row r="553" spans="1:2" ht="22.5" x14ac:dyDescent="0.2">
      <c r="A553" s="134" t="s">
        <v>483</v>
      </c>
      <c r="B553" s="153" t="s">
        <v>770</v>
      </c>
    </row>
    <row r="554" spans="1:2" ht="22.5" x14ac:dyDescent="0.2">
      <c r="A554" s="134" t="s">
        <v>483</v>
      </c>
      <c r="B554" s="153" t="s">
        <v>800</v>
      </c>
    </row>
    <row r="555" spans="1:2" ht="22.5" x14ac:dyDescent="0.2">
      <c r="A555" s="134" t="s">
        <v>483</v>
      </c>
      <c r="B555" s="153" t="s">
        <v>1167</v>
      </c>
    </row>
    <row r="556" spans="1:2" ht="22.5" x14ac:dyDescent="0.2">
      <c r="A556" s="134" t="s">
        <v>484</v>
      </c>
      <c r="B556" s="153" t="s">
        <v>1168</v>
      </c>
    </row>
    <row r="557" spans="1:2" ht="22.5" x14ac:dyDescent="0.2">
      <c r="A557" s="134" t="s">
        <v>484</v>
      </c>
      <c r="B557" s="153" t="s">
        <v>1168</v>
      </c>
    </row>
    <row r="558" spans="1:2" ht="22.5" x14ac:dyDescent="0.2">
      <c r="A558" s="134" t="s">
        <v>484</v>
      </c>
      <c r="B558" s="153" t="s">
        <v>1169</v>
      </c>
    </row>
    <row r="559" spans="1:2" ht="22.5" x14ac:dyDescent="0.2">
      <c r="A559" s="134" t="s">
        <v>484</v>
      </c>
      <c r="B559" s="153" t="s">
        <v>1170</v>
      </c>
    </row>
    <row r="560" spans="1:2" ht="22.5" x14ac:dyDescent="0.2">
      <c r="A560" s="134" t="s">
        <v>484</v>
      </c>
      <c r="B560" s="153" t="s">
        <v>1171</v>
      </c>
    </row>
    <row r="561" spans="1:2" ht="22.5" x14ac:dyDescent="0.2">
      <c r="A561" s="134" t="s">
        <v>484</v>
      </c>
      <c r="B561" s="153" t="s">
        <v>1172</v>
      </c>
    </row>
    <row r="562" spans="1:2" ht="22.5" x14ac:dyDescent="0.2">
      <c r="A562" s="134" t="s">
        <v>484</v>
      </c>
      <c r="B562" s="153" t="s">
        <v>1173</v>
      </c>
    </row>
    <row r="563" spans="1:2" ht="22.5" x14ac:dyDescent="0.2">
      <c r="A563" s="134" t="s">
        <v>484</v>
      </c>
      <c r="B563" s="153" t="s">
        <v>1174</v>
      </c>
    </row>
    <row r="564" spans="1:2" ht="22.5" x14ac:dyDescent="0.2">
      <c r="A564" s="134" t="s">
        <v>484</v>
      </c>
      <c r="B564" s="153" t="s">
        <v>1175</v>
      </c>
    </row>
    <row r="565" spans="1:2" ht="22.5" x14ac:dyDescent="0.2">
      <c r="A565" s="134" t="s">
        <v>484</v>
      </c>
      <c r="B565" s="153" t="s">
        <v>731</v>
      </c>
    </row>
    <row r="566" spans="1:2" ht="22.5" x14ac:dyDescent="0.2">
      <c r="A566" s="134" t="s">
        <v>484</v>
      </c>
      <c r="B566" s="153" t="s">
        <v>1176</v>
      </c>
    </row>
    <row r="567" spans="1:2" ht="22.5" x14ac:dyDescent="0.2">
      <c r="A567" s="134" t="s">
        <v>484</v>
      </c>
      <c r="B567" s="153" t="s">
        <v>752</v>
      </c>
    </row>
    <row r="568" spans="1:2" ht="22.5" x14ac:dyDescent="0.2">
      <c r="A568" s="134" t="s">
        <v>484</v>
      </c>
      <c r="B568" s="153" t="s">
        <v>1177</v>
      </c>
    </row>
    <row r="569" spans="1:2" ht="22.5" x14ac:dyDescent="0.2">
      <c r="A569" s="134" t="s">
        <v>484</v>
      </c>
      <c r="B569" s="153" t="s">
        <v>1178</v>
      </c>
    </row>
    <row r="570" spans="1:2" ht="53.25" x14ac:dyDescent="0.2">
      <c r="A570" s="134" t="s">
        <v>484</v>
      </c>
      <c r="B570" s="153" t="s">
        <v>1179</v>
      </c>
    </row>
    <row r="571" spans="1:2" ht="22.5" x14ac:dyDescent="0.2">
      <c r="A571" s="134" t="s">
        <v>485</v>
      </c>
      <c r="B571" s="153" t="s">
        <v>1180</v>
      </c>
    </row>
    <row r="572" spans="1:2" ht="22.5" x14ac:dyDescent="0.2">
      <c r="A572" s="134" t="s">
        <v>485</v>
      </c>
      <c r="B572" s="153" t="s">
        <v>1181</v>
      </c>
    </row>
    <row r="573" spans="1:2" ht="22.5" x14ac:dyDescent="0.2">
      <c r="A573" s="134" t="s">
        <v>485</v>
      </c>
      <c r="B573" s="153" t="s">
        <v>731</v>
      </c>
    </row>
    <row r="574" spans="1:2" ht="22.5" x14ac:dyDescent="0.2">
      <c r="A574" s="134" t="s">
        <v>485</v>
      </c>
      <c r="B574" s="153" t="s">
        <v>791</v>
      </c>
    </row>
    <row r="575" spans="1:2" ht="22.5" x14ac:dyDescent="0.2">
      <c r="A575" s="134" t="s">
        <v>485</v>
      </c>
      <c r="B575" s="153" t="s">
        <v>1182</v>
      </c>
    </row>
    <row r="576" spans="1:2" ht="22.5" x14ac:dyDescent="0.2">
      <c r="A576" s="134" t="s">
        <v>485</v>
      </c>
      <c r="B576" s="153" t="s">
        <v>1183</v>
      </c>
    </row>
    <row r="577" spans="1:2" ht="22.5" x14ac:dyDescent="0.2">
      <c r="A577" s="134" t="s">
        <v>485</v>
      </c>
      <c r="B577" s="153" t="s">
        <v>1184</v>
      </c>
    </row>
    <row r="578" spans="1:2" ht="22.5" x14ac:dyDescent="0.2">
      <c r="A578" s="134" t="s">
        <v>485</v>
      </c>
      <c r="B578" s="153" t="s">
        <v>1185</v>
      </c>
    </row>
    <row r="579" spans="1:2" ht="22.5" x14ac:dyDescent="0.2">
      <c r="A579" s="134" t="s">
        <v>485</v>
      </c>
      <c r="B579" s="153" t="s">
        <v>746</v>
      </c>
    </row>
    <row r="580" spans="1:2" ht="22.5" x14ac:dyDescent="0.2">
      <c r="A580" s="134" t="s">
        <v>485</v>
      </c>
      <c r="B580" s="153" t="s">
        <v>1186</v>
      </c>
    </row>
    <row r="581" spans="1:2" ht="22.5" x14ac:dyDescent="0.2">
      <c r="A581" s="134" t="s">
        <v>485</v>
      </c>
      <c r="B581" s="153" t="s">
        <v>1187</v>
      </c>
    </row>
    <row r="582" spans="1:2" ht="22.5" x14ac:dyDescent="0.2">
      <c r="A582" s="134" t="s">
        <v>485</v>
      </c>
      <c r="B582" s="153" t="s">
        <v>1188</v>
      </c>
    </row>
    <row r="583" spans="1:2" ht="22.5" x14ac:dyDescent="0.2">
      <c r="A583" s="134" t="s">
        <v>485</v>
      </c>
      <c r="B583" s="153" t="s">
        <v>1189</v>
      </c>
    </row>
    <row r="584" spans="1:2" ht="22.5" x14ac:dyDescent="0.2">
      <c r="A584" s="134" t="s">
        <v>486</v>
      </c>
      <c r="B584" s="153" t="s">
        <v>1190</v>
      </c>
    </row>
    <row r="585" spans="1:2" ht="22.5" x14ac:dyDescent="0.2">
      <c r="A585" s="134" t="s">
        <v>486</v>
      </c>
      <c r="B585" s="153" t="s">
        <v>786</v>
      </c>
    </row>
    <row r="586" spans="1:2" ht="22.5" x14ac:dyDescent="0.2">
      <c r="A586" s="134" t="s">
        <v>486</v>
      </c>
      <c r="B586" s="153" t="s">
        <v>1191</v>
      </c>
    </row>
    <row r="587" spans="1:2" ht="22.5" x14ac:dyDescent="0.2">
      <c r="A587" s="134" t="s">
        <v>486</v>
      </c>
      <c r="B587" s="153" t="s">
        <v>1192</v>
      </c>
    </row>
    <row r="588" spans="1:2" ht="22.5" x14ac:dyDescent="0.2">
      <c r="A588" s="134" t="s">
        <v>486</v>
      </c>
      <c r="B588" s="153" t="s">
        <v>1193</v>
      </c>
    </row>
    <row r="589" spans="1:2" ht="22.5" x14ac:dyDescent="0.2">
      <c r="A589" s="134" t="s">
        <v>486</v>
      </c>
      <c r="B589" s="153" t="s">
        <v>1194</v>
      </c>
    </row>
    <row r="590" spans="1:2" ht="22.5" x14ac:dyDescent="0.2">
      <c r="A590" s="134" t="s">
        <v>486</v>
      </c>
      <c r="B590" s="153" t="s">
        <v>739</v>
      </c>
    </row>
    <row r="591" spans="1:2" ht="22.5" x14ac:dyDescent="0.2">
      <c r="A591" s="134" t="s">
        <v>486</v>
      </c>
      <c r="B591" s="153" t="s">
        <v>1195</v>
      </c>
    </row>
    <row r="592" spans="1:2" ht="22.5" x14ac:dyDescent="0.2">
      <c r="A592" s="134" t="s">
        <v>486</v>
      </c>
      <c r="B592" s="153" t="s">
        <v>1196</v>
      </c>
    </row>
    <row r="593" spans="1:2" ht="22.5" x14ac:dyDescent="0.2">
      <c r="A593" s="134" t="s">
        <v>486</v>
      </c>
      <c r="B593" s="153" t="s">
        <v>1197</v>
      </c>
    </row>
    <row r="594" spans="1:2" ht="22.5" x14ac:dyDescent="0.2">
      <c r="A594" s="134" t="s">
        <v>486</v>
      </c>
      <c r="B594" s="153" t="s">
        <v>1198</v>
      </c>
    </row>
    <row r="595" spans="1:2" ht="22.5" x14ac:dyDescent="0.2">
      <c r="A595" s="134" t="s">
        <v>486</v>
      </c>
      <c r="B595" s="153" t="s">
        <v>1199</v>
      </c>
    </row>
    <row r="596" spans="1:2" ht="22.5" x14ac:dyDescent="0.2">
      <c r="A596" s="134" t="s">
        <v>486</v>
      </c>
      <c r="B596" s="153" t="s">
        <v>1200</v>
      </c>
    </row>
    <row r="597" spans="1:2" ht="22.5" x14ac:dyDescent="0.2">
      <c r="A597" s="134" t="s">
        <v>486</v>
      </c>
      <c r="B597" s="153" t="s">
        <v>1201</v>
      </c>
    </row>
    <row r="598" spans="1:2" ht="22.5" x14ac:dyDescent="0.2">
      <c r="A598" s="134" t="s">
        <v>486</v>
      </c>
      <c r="B598" s="153" t="s">
        <v>1202</v>
      </c>
    </row>
    <row r="599" spans="1:2" ht="22.5" x14ac:dyDescent="0.2">
      <c r="A599" s="134" t="s">
        <v>486</v>
      </c>
      <c r="B599" s="153" t="s">
        <v>1203</v>
      </c>
    </row>
    <row r="600" spans="1:2" ht="22.5" x14ac:dyDescent="0.2">
      <c r="A600" s="134" t="s">
        <v>486</v>
      </c>
      <c r="B600" s="153" t="s">
        <v>1204</v>
      </c>
    </row>
    <row r="601" spans="1:2" ht="22.5" x14ac:dyDescent="0.2">
      <c r="A601" s="134" t="s">
        <v>486</v>
      </c>
      <c r="B601" s="153" t="s">
        <v>1205</v>
      </c>
    </row>
    <row r="602" spans="1:2" ht="22.5" x14ac:dyDescent="0.2">
      <c r="A602" s="134" t="s">
        <v>486</v>
      </c>
      <c r="B602" s="153" t="s">
        <v>1206</v>
      </c>
    </row>
    <row r="603" spans="1:2" ht="22.5" x14ac:dyDescent="0.2">
      <c r="A603" s="134" t="s">
        <v>486</v>
      </c>
      <c r="B603" s="153" t="s">
        <v>774</v>
      </c>
    </row>
    <row r="604" spans="1:2" ht="22.5" x14ac:dyDescent="0.2">
      <c r="A604" s="134" t="s">
        <v>486</v>
      </c>
      <c r="B604" s="153" t="s">
        <v>1207</v>
      </c>
    </row>
    <row r="605" spans="1:2" ht="22.5" x14ac:dyDescent="0.2">
      <c r="A605" s="134" t="s">
        <v>486</v>
      </c>
      <c r="B605" s="153" t="s">
        <v>1208</v>
      </c>
    </row>
    <row r="606" spans="1:2" ht="22.5" x14ac:dyDescent="0.2">
      <c r="A606" s="134" t="s">
        <v>486</v>
      </c>
      <c r="B606" s="153" t="s">
        <v>1209</v>
      </c>
    </row>
    <row r="607" spans="1:2" ht="22.5" x14ac:dyDescent="0.2">
      <c r="A607" s="134" t="s">
        <v>486</v>
      </c>
      <c r="B607" s="153" t="s">
        <v>1210</v>
      </c>
    </row>
    <row r="608" spans="1:2" ht="22.5" x14ac:dyDescent="0.2">
      <c r="A608" s="134" t="s">
        <v>486</v>
      </c>
      <c r="B608" s="153" t="s">
        <v>1211</v>
      </c>
    </row>
    <row r="609" spans="1:2" ht="22.5" x14ac:dyDescent="0.2">
      <c r="A609" s="134" t="s">
        <v>486</v>
      </c>
      <c r="B609" s="153" t="s">
        <v>1212</v>
      </c>
    </row>
    <row r="610" spans="1:2" ht="22.5" x14ac:dyDescent="0.2">
      <c r="A610" s="134" t="s">
        <v>486</v>
      </c>
      <c r="B610" s="153" t="s">
        <v>1213</v>
      </c>
    </row>
    <row r="611" spans="1:2" ht="22.5" x14ac:dyDescent="0.2">
      <c r="A611" s="134" t="s">
        <v>486</v>
      </c>
      <c r="B611" s="153" t="s">
        <v>1214</v>
      </c>
    </row>
    <row r="612" spans="1:2" ht="22.5" x14ac:dyDescent="0.2">
      <c r="A612" s="134" t="s">
        <v>486</v>
      </c>
      <c r="B612" s="153" t="s">
        <v>1215</v>
      </c>
    </row>
    <row r="613" spans="1:2" ht="22.5" x14ac:dyDescent="0.2">
      <c r="A613" s="134" t="s">
        <v>486</v>
      </c>
      <c r="B613" s="153" t="s">
        <v>1216</v>
      </c>
    </row>
    <row r="614" spans="1:2" ht="22.5" x14ac:dyDescent="0.2">
      <c r="A614" s="134" t="s">
        <v>486</v>
      </c>
      <c r="B614" s="153" t="s">
        <v>1217</v>
      </c>
    </row>
    <row r="615" spans="1:2" ht="22.5" x14ac:dyDescent="0.2">
      <c r="A615" s="134" t="s">
        <v>487</v>
      </c>
      <c r="B615" s="153" t="s">
        <v>1218</v>
      </c>
    </row>
    <row r="616" spans="1:2" ht="22.5" x14ac:dyDescent="0.2">
      <c r="A616" s="134" t="s">
        <v>487</v>
      </c>
      <c r="B616" s="153" t="s">
        <v>1219</v>
      </c>
    </row>
    <row r="617" spans="1:2" ht="22.5" x14ac:dyDescent="0.2">
      <c r="A617" s="134" t="s">
        <v>487</v>
      </c>
      <c r="B617" s="153" t="s">
        <v>752</v>
      </c>
    </row>
    <row r="618" spans="1:2" ht="22.5" x14ac:dyDescent="0.2">
      <c r="A618" s="134" t="s">
        <v>487</v>
      </c>
      <c r="B618" s="153" t="s">
        <v>1220</v>
      </c>
    </row>
    <row r="619" spans="1:2" ht="22.5" x14ac:dyDescent="0.2">
      <c r="A619" s="134" t="s">
        <v>487</v>
      </c>
      <c r="B619" s="153" t="s">
        <v>751</v>
      </c>
    </row>
    <row r="620" spans="1:2" ht="22.5" x14ac:dyDescent="0.2">
      <c r="A620" s="134" t="s">
        <v>487</v>
      </c>
      <c r="B620" s="153" t="s">
        <v>752</v>
      </c>
    </row>
    <row r="621" spans="1:2" ht="22.5" x14ac:dyDescent="0.2">
      <c r="A621" s="134" t="s">
        <v>487</v>
      </c>
      <c r="B621" s="153" t="s">
        <v>1221</v>
      </c>
    </row>
    <row r="622" spans="1:2" ht="22.5" x14ac:dyDescent="0.2">
      <c r="A622" s="134" t="s">
        <v>487</v>
      </c>
      <c r="B622" s="153" t="s">
        <v>1222</v>
      </c>
    </row>
    <row r="623" spans="1:2" ht="22.5" x14ac:dyDescent="0.2">
      <c r="A623" s="134" t="s">
        <v>487</v>
      </c>
      <c r="B623" s="153" t="s">
        <v>789</v>
      </c>
    </row>
    <row r="624" spans="1:2" ht="22.5" x14ac:dyDescent="0.2">
      <c r="A624" s="134" t="s">
        <v>487</v>
      </c>
      <c r="B624" s="153" t="s">
        <v>1223</v>
      </c>
    </row>
    <row r="625" spans="1:2" ht="22.5" x14ac:dyDescent="0.2">
      <c r="A625" s="134" t="s">
        <v>487</v>
      </c>
      <c r="B625" s="153" t="s">
        <v>1224</v>
      </c>
    </row>
    <row r="626" spans="1:2" ht="22.5" x14ac:dyDescent="0.2">
      <c r="A626" s="134" t="s">
        <v>487</v>
      </c>
      <c r="B626" s="153" t="s">
        <v>744</v>
      </c>
    </row>
    <row r="627" spans="1:2" ht="22.5" x14ac:dyDescent="0.2">
      <c r="A627" s="134" t="s">
        <v>487</v>
      </c>
      <c r="B627" s="153" t="s">
        <v>1225</v>
      </c>
    </row>
    <row r="628" spans="1:2" ht="22.5" x14ac:dyDescent="0.2">
      <c r="A628" s="134" t="s">
        <v>487</v>
      </c>
      <c r="B628" s="153" t="s">
        <v>1226</v>
      </c>
    </row>
    <row r="629" spans="1:2" ht="22.5" x14ac:dyDescent="0.2">
      <c r="A629" s="134" t="s">
        <v>487</v>
      </c>
      <c r="B629" s="153" t="s">
        <v>763</v>
      </c>
    </row>
    <row r="630" spans="1:2" ht="22.5" x14ac:dyDescent="0.2">
      <c r="A630" s="134" t="s">
        <v>487</v>
      </c>
      <c r="B630" s="153" t="s">
        <v>1227</v>
      </c>
    </row>
    <row r="631" spans="1:2" ht="22.5" x14ac:dyDescent="0.2">
      <c r="A631" s="134" t="s">
        <v>487</v>
      </c>
      <c r="B631" s="153" t="s">
        <v>1228</v>
      </c>
    </row>
    <row r="632" spans="1:2" ht="22.5" x14ac:dyDescent="0.2">
      <c r="A632" s="134" t="s">
        <v>488</v>
      </c>
      <c r="B632" s="153" t="s">
        <v>1229</v>
      </c>
    </row>
    <row r="633" spans="1:2" ht="22.5" x14ac:dyDescent="0.2">
      <c r="A633" s="134" t="s">
        <v>488</v>
      </c>
      <c r="B633" s="153" t="s">
        <v>1230</v>
      </c>
    </row>
    <row r="634" spans="1:2" ht="22.5" x14ac:dyDescent="0.2">
      <c r="A634" s="134" t="s">
        <v>488</v>
      </c>
      <c r="B634" s="153" t="s">
        <v>1231</v>
      </c>
    </row>
    <row r="635" spans="1:2" ht="22.5" x14ac:dyDescent="0.2">
      <c r="A635" s="134" t="s">
        <v>488</v>
      </c>
      <c r="B635" s="153" t="s">
        <v>1232</v>
      </c>
    </row>
    <row r="636" spans="1:2" ht="22.5" x14ac:dyDescent="0.2">
      <c r="A636" s="134" t="s">
        <v>488</v>
      </c>
      <c r="B636" s="153" t="s">
        <v>1233</v>
      </c>
    </row>
    <row r="637" spans="1:2" ht="22.5" x14ac:dyDescent="0.2">
      <c r="A637" s="134" t="s">
        <v>488</v>
      </c>
      <c r="B637" s="153" t="s">
        <v>1234</v>
      </c>
    </row>
    <row r="638" spans="1:2" ht="22.5" x14ac:dyDescent="0.2">
      <c r="A638" s="134" t="s">
        <v>488</v>
      </c>
      <c r="B638" s="153" t="s">
        <v>1234</v>
      </c>
    </row>
    <row r="639" spans="1:2" ht="22.5" x14ac:dyDescent="0.2">
      <c r="A639" s="134" t="s">
        <v>488</v>
      </c>
      <c r="B639" s="153" t="s">
        <v>1235</v>
      </c>
    </row>
    <row r="640" spans="1:2" ht="22.5" x14ac:dyDescent="0.2">
      <c r="A640" s="134" t="s">
        <v>488</v>
      </c>
      <c r="B640" s="153" t="s">
        <v>1236</v>
      </c>
    </row>
    <row r="641" spans="1:2" ht="22.5" x14ac:dyDescent="0.2">
      <c r="A641" s="134" t="s">
        <v>488</v>
      </c>
      <c r="B641" s="153" t="s">
        <v>795</v>
      </c>
    </row>
    <row r="642" spans="1:2" ht="22.5" x14ac:dyDescent="0.2">
      <c r="A642" s="134" t="s">
        <v>488</v>
      </c>
      <c r="B642" s="153" t="s">
        <v>1237</v>
      </c>
    </row>
    <row r="643" spans="1:2" ht="22.5" x14ac:dyDescent="0.2">
      <c r="A643" s="134" t="s">
        <v>488</v>
      </c>
      <c r="B643" s="153" t="s">
        <v>1238</v>
      </c>
    </row>
    <row r="644" spans="1:2" ht="22.5" x14ac:dyDescent="0.2">
      <c r="A644" s="134" t="s">
        <v>488</v>
      </c>
      <c r="B644" s="153" t="s">
        <v>768</v>
      </c>
    </row>
    <row r="645" spans="1:2" ht="22.5" x14ac:dyDescent="0.2">
      <c r="A645" s="134" t="s">
        <v>488</v>
      </c>
      <c r="B645" s="153" t="s">
        <v>1239</v>
      </c>
    </row>
    <row r="646" spans="1:2" ht="22.5" x14ac:dyDescent="0.2">
      <c r="A646" s="134" t="s">
        <v>488</v>
      </c>
      <c r="B646" s="153" t="s">
        <v>1240</v>
      </c>
    </row>
    <row r="647" spans="1:2" ht="22.5" x14ac:dyDescent="0.2">
      <c r="A647" s="134" t="s">
        <v>488</v>
      </c>
      <c r="B647" s="153" t="s">
        <v>768</v>
      </c>
    </row>
    <row r="648" spans="1:2" ht="22.5" x14ac:dyDescent="0.2">
      <c r="A648" s="134" t="s">
        <v>488</v>
      </c>
      <c r="B648" s="153" t="s">
        <v>768</v>
      </c>
    </row>
    <row r="649" spans="1:2" ht="22.5" x14ac:dyDescent="0.2">
      <c r="A649" s="134" t="s">
        <v>488</v>
      </c>
      <c r="B649" s="153" t="s">
        <v>1241</v>
      </c>
    </row>
    <row r="650" spans="1:2" ht="22.5" x14ac:dyDescent="0.2">
      <c r="A650" s="134" t="s">
        <v>488</v>
      </c>
      <c r="B650" s="153" t="s">
        <v>1242</v>
      </c>
    </row>
    <row r="651" spans="1:2" ht="22.5" x14ac:dyDescent="0.2">
      <c r="A651" s="134" t="s">
        <v>488</v>
      </c>
      <c r="B651" s="153" t="s">
        <v>1243</v>
      </c>
    </row>
    <row r="652" spans="1:2" ht="22.5" x14ac:dyDescent="0.2">
      <c r="A652" s="134" t="s">
        <v>488</v>
      </c>
      <c r="B652" s="153" t="s">
        <v>733</v>
      </c>
    </row>
    <row r="653" spans="1:2" ht="22.5" x14ac:dyDescent="0.2">
      <c r="A653" s="134" t="s">
        <v>488</v>
      </c>
      <c r="B653" s="153" t="s">
        <v>1241</v>
      </c>
    </row>
    <row r="654" spans="1:2" ht="22.5" x14ac:dyDescent="0.2">
      <c r="A654" s="134" t="s">
        <v>488</v>
      </c>
      <c r="B654" s="153" t="s">
        <v>768</v>
      </c>
    </row>
    <row r="655" spans="1:2" ht="22.5" x14ac:dyDescent="0.2">
      <c r="A655" s="134" t="s">
        <v>488</v>
      </c>
      <c r="B655" s="153" t="s">
        <v>1244</v>
      </c>
    </row>
    <row r="656" spans="1:2" ht="22.5" x14ac:dyDescent="0.2">
      <c r="A656" s="134" t="s">
        <v>488</v>
      </c>
      <c r="B656" s="153" t="s">
        <v>1245</v>
      </c>
    </row>
    <row r="657" spans="1:3" ht="22.5" x14ac:dyDescent="0.2">
      <c r="A657" s="134" t="s">
        <v>489</v>
      </c>
      <c r="B657" s="153" t="s">
        <v>1246</v>
      </c>
    </row>
    <row r="658" spans="1:3" ht="22.5" x14ac:dyDescent="0.2">
      <c r="A658" s="134" t="s">
        <v>489</v>
      </c>
      <c r="B658" s="153" t="s">
        <v>1247</v>
      </c>
    </row>
    <row r="659" spans="1:3" ht="22.5" x14ac:dyDescent="0.2">
      <c r="A659" s="134" t="s">
        <v>489</v>
      </c>
      <c r="B659" s="153" t="s">
        <v>1248</v>
      </c>
    </row>
    <row r="660" spans="1:3" ht="22.5" x14ac:dyDescent="0.2">
      <c r="A660" s="134" t="s">
        <v>489</v>
      </c>
      <c r="B660" s="153" t="s">
        <v>1249</v>
      </c>
    </row>
    <row r="661" spans="1:3" ht="22.5" x14ac:dyDescent="0.2">
      <c r="A661" s="134" t="s">
        <v>489</v>
      </c>
      <c r="B661" s="153" t="s">
        <v>1250</v>
      </c>
    </row>
    <row r="662" spans="1:3" ht="22.5" x14ac:dyDescent="0.2">
      <c r="A662" s="134" t="s">
        <v>489</v>
      </c>
      <c r="B662" s="153" t="s">
        <v>731</v>
      </c>
    </row>
    <row r="663" spans="1:3" ht="22.5" x14ac:dyDescent="0.2">
      <c r="A663" s="134" t="s">
        <v>489</v>
      </c>
      <c r="B663" s="153" t="s">
        <v>1251</v>
      </c>
    </row>
    <row r="664" spans="1:3" ht="22.5" x14ac:dyDescent="0.2">
      <c r="A664" s="134" t="s">
        <v>489</v>
      </c>
      <c r="B664" s="153" t="s">
        <v>1252</v>
      </c>
    </row>
    <row r="665" spans="1:3" ht="22.5" x14ac:dyDescent="0.2">
      <c r="A665" s="134" t="s">
        <v>489</v>
      </c>
      <c r="B665" s="153" t="s">
        <v>1253</v>
      </c>
    </row>
    <row r="666" spans="1:3" ht="22.5" x14ac:dyDescent="0.2">
      <c r="A666" s="134" t="s">
        <v>489</v>
      </c>
      <c r="B666" s="153" t="s">
        <v>1254</v>
      </c>
    </row>
    <row r="667" spans="1:3" ht="22.5" x14ac:dyDescent="0.2">
      <c r="A667" s="134" t="s">
        <v>489</v>
      </c>
      <c r="B667" s="153" t="s">
        <v>1255</v>
      </c>
    </row>
    <row r="668" spans="1:3" ht="22.5" x14ac:dyDescent="0.2">
      <c r="A668" s="134" t="s">
        <v>489</v>
      </c>
      <c r="B668" s="153" t="s">
        <v>1256</v>
      </c>
    </row>
    <row r="669" spans="1:3" ht="22.5" x14ac:dyDescent="0.2">
      <c r="A669" s="134" t="s">
        <v>489</v>
      </c>
      <c r="B669" s="153" t="s">
        <v>1257</v>
      </c>
    </row>
    <row r="672" spans="1:3" x14ac:dyDescent="0.2">
      <c r="A672"/>
      <c r="C672"/>
    </row>
    <row r="673" spans="1:3" x14ac:dyDescent="0.2">
      <c r="A673"/>
      <c r="C673"/>
    </row>
    <row r="674" spans="1:3" x14ac:dyDescent="0.2">
      <c r="A674"/>
      <c r="C674"/>
    </row>
    <row r="675" spans="1:3" x14ac:dyDescent="0.2">
      <c r="A675"/>
      <c r="C675"/>
    </row>
    <row r="676" spans="1:3" x14ac:dyDescent="0.2">
      <c r="A676"/>
      <c r="C676"/>
    </row>
    <row r="677" spans="1:3" x14ac:dyDescent="0.2">
      <c r="A677"/>
      <c r="C677"/>
    </row>
    <row r="678" spans="1:3" x14ac:dyDescent="0.2">
      <c r="A678"/>
      <c r="C678"/>
    </row>
    <row r="679" spans="1:3" x14ac:dyDescent="0.2">
      <c r="A679"/>
      <c r="C679"/>
    </row>
    <row r="680" spans="1:3" x14ac:dyDescent="0.2">
      <c r="A680"/>
      <c r="C680"/>
    </row>
    <row r="681" spans="1:3" x14ac:dyDescent="0.2">
      <c r="A681"/>
      <c r="C681"/>
    </row>
    <row r="682" spans="1:3" x14ac:dyDescent="0.2">
      <c r="A682"/>
      <c r="C682"/>
    </row>
    <row r="683" spans="1:3" x14ac:dyDescent="0.2">
      <c r="A683"/>
      <c r="C683"/>
    </row>
    <row r="684" spans="1:3" x14ac:dyDescent="0.2">
      <c r="A684"/>
      <c r="C684"/>
    </row>
    <row r="685" spans="1:3" x14ac:dyDescent="0.2">
      <c r="A685"/>
      <c r="C685"/>
    </row>
    <row r="686" spans="1:3" x14ac:dyDescent="0.2">
      <c r="A686"/>
      <c r="C686"/>
    </row>
    <row r="687" spans="1:3" x14ac:dyDescent="0.2">
      <c r="A687"/>
      <c r="C687"/>
    </row>
    <row r="688" spans="1:3" x14ac:dyDescent="0.2">
      <c r="A688"/>
      <c r="C688"/>
    </row>
    <row r="689" spans="1:3" x14ac:dyDescent="0.2">
      <c r="A689"/>
      <c r="C689"/>
    </row>
    <row r="690" spans="1:3" x14ac:dyDescent="0.2">
      <c r="A690"/>
      <c r="C690"/>
    </row>
    <row r="691" spans="1:3" x14ac:dyDescent="0.2">
      <c r="A691"/>
      <c r="C691"/>
    </row>
    <row r="692" spans="1:3" x14ac:dyDescent="0.2">
      <c r="A692"/>
      <c r="C692"/>
    </row>
    <row r="693" spans="1:3" x14ac:dyDescent="0.2">
      <c r="A693"/>
      <c r="C693"/>
    </row>
    <row r="694" spans="1:3" x14ac:dyDescent="0.2">
      <c r="A694"/>
      <c r="C694"/>
    </row>
    <row r="695" spans="1:3" x14ac:dyDescent="0.2">
      <c r="A695"/>
      <c r="C695"/>
    </row>
    <row r="696" spans="1:3" x14ac:dyDescent="0.2">
      <c r="A696"/>
      <c r="C696"/>
    </row>
    <row r="697" spans="1:3" x14ac:dyDescent="0.2">
      <c r="A697"/>
      <c r="C697"/>
    </row>
    <row r="698" spans="1:3" x14ac:dyDescent="0.2">
      <c r="A698"/>
      <c r="C698"/>
    </row>
    <row r="699" spans="1:3" x14ac:dyDescent="0.2">
      <c r="A699"/>
      <c r="C699"/>
    </row>
    <row r="700" spans="1:3" x14ac:dyDescent="0.2">
      <c r="A700"/>
      <c r="C700"/>
    </row>
    <row r="701" spans="1:3" x14ac:dyDescent="0.2">
      <c r="A701"/>
      <c r="C701"/>
    </row>
    <row r="702" spans="1:3" x14ac:dyDescent="0.2">
      <c r="A702"/>
      <c r="C702"/>
    </row>
    <row r="703" spans="1:3" x14ac:dyDescent="0.2">
      <c r="A703"/>
      <c r="C703"/>
    </row>
    <row r="704" spans="1:3" x14ac:dyDescent="0.2">
      <c r="A704"/>
      <c r="C704"/>
    </row>
    <row r="705" spans="1:3" x14ac:dyDescent="0.2">
      <c r="A705"/>
      <c r="C705"/>
    </row>
    <row r="706" spans="1:3" x14ac:dyDescent="0.2">
      <c r="A706"/>
      <c r="C706"/>
    </row>
    <row r="707" spans="1:3" x14ac:dyDescent="0.2">
      <c r="A707"/>
      <c r="C707"/>
    </row>
    <row r="708" spans="1:3" x14ac:dyDescent="0.2">
      <c r="A708"/>
      <c r="C708"/>
    </row>
    <row r="709" spans="1:3" x14ac:dyDescent="0.2">
      <c r="A709"/>
      <c r="C709"/>
    </row>
    <row r="710" spans="1:3" x14ac:dyDescent="0.2">
      <c r="A710"/>
      <c r="C710"/>
    </row>
    <row r="711" spans="1:3" x14ac:dyDescent="0.2">
      <c r="A711"/>
      <c r="C711"/>
    </row>
    <row r="712" spans="1:3" x14ac:dyDescent="0.2">
      <c r="A712"/>
      <c r="C712"/>
    </row>
    <row r="713" spans="1:3" x14ac:dyDescent="0.2">
      <c r="A713"/>
      <c r="C713"/>
    </row>
    <row r="714" spans="1:3" x14ac:dyDescent="0.2">
      <c r="A714"/>
      <c r="C714"/>
    </row>
    <row r="715" spans="1:3" x14ac:dyDescent="0.2">
      <c r="A715"/>
      <c r="C715"/>
    </row>
    <row r="716" spans="1:3" x14ac:dyDescent="0.2">
      <c r="A716"/>
      <c r="C716"/>
    </row>
    <row r="717" spans="1:3" x14ac:dyDescent="0.2">
      <c r="A717"/>
      <c r="C717"/>
    </row>
    <row r="718" spans="1:3" x14ac:dyDescent="0.2">
      <c r="A718"/>
      <c r="C718"/>
    </row>
    <row r="719" spans="1:3" x14ac:dyDescent="0.2">
      <c r="A719"/>
      <c r="C719"/>
    </row>
    <row r="720" spans="1:3" x14ac:dyDescent="0.2">
      <c r="A720"/>
      <c r="C720"/>
    </row>
    <row r="721" spans="1:3" x14ac:dyDescent="0.2">
      <c r="A721"/>
      <c r="C721"/>
    </row>
    <row r="722" spans="1:3" x14ac:dyDescent="0.2">
      <c r="A722"/>
      <c r="C722"/>
    </row>
    <row r="723" spans="1:3" x14ac:dyDescent="0.2">
      <c r="A723"/>
      <c r="C723"/>
    </row>
    <row r="724" spans="1:3" x14ac:dyDescent="0.2">
      <c r="A724"/>
      <c r="C724"/>
    </row>
    <row r="725" spans="1:3" x14ac:dyDescent="0.2">
      <c r="A725"/>
      <c r="C725"/>
    </row>
    <row r="726" spans="1:3" x14ac:dyDescent="0.2">
      <c r="A726"/>
      <c r="C726"/>
    </row>
    <row r="727" spans="1:3" x14ac:dyDescent="0.2">
      <c r="A727"/>
      <c r="C727"/>
    </row>
    <row r="728" spans="1:3" x14ac:dyDescent="0.2">
      <c r="A728"/>
      <c r="C728"/>
    </row>
    <row r="729" spans="1:3" x14ac:dyDescent="0.2">
      <c r="A729"/>
      <c r="C729"/>
    </row>
    <row r="730" spans="1:3" x14ac:dyDescent="0.2">
      <c r="A730"/>
      <c r="C730"/>
    </row>
    <row r="731" spans="1:3" x14ac:dyDescent="0.2">
      <c r="A731"/>
      <c r="C731"/>
    </row>
    <row r="732" spans="1:3" x14ac:dyDescent="0.2">
      <c r="A732"/>
      <c r="C732"/>
    </row>
    <row r="733" spans="1:3" x14ac:dyDescent="0.2">
      <c r="A733"/>
      <c r="C733"/>
    </row>
    <row r="734" spans="1:3" x14ac:dyDescent="0.2">
      <c r="A734"/>
      <c r="C734"/>
    </row>
    <row r="735" spans="1:3" x14ac:dyDescent="0.2">
      <c r="A735"/>
      <c r="C735"/>
    </row>
    <row r="736" spans="1:3" x14ac:dyDescent="0.2">
      <c r="A736"/>
      <c r="C736"/>
    </row>
    <row r="737" spans="1:3" x14ac:dyDescent="0.2">
      <c r="A737"/>
      <c r="C737"/>
    </row>
    <row r="738" spans="1:3" x14ac:dyDescent="0.2">
      <c r="A738"/>
      <c r="C738"/>
    </row>
    <row r="739" spans="1:3" x14ac:dyDescent="0.2">
      <c r="A739"/>
      <c r="C739"/>
    </row>
    <row r="740" spans="1:3" x14ac:dyDescent="0.2">
      <c r="A740"/>
      <c r="C740"/>
    </row>
    <row r="741" spans="1:3" x14ac:dyDescent="0.2">
      <c r="A741"/>
      <c r="C741"/>
    </row>
    <row r="742" spans="1:3" x14ac:dyDescent="0.2">
      <c r="A742"/>
      <c r="C742"/>
    </row>
    <row r="743" spans="1:3" x14ac:dyDescent="0.2">
      <c r="A743"/>
      <c r="C743"/>
    </row>
    <row r="744" spans="1:3" x14ac:dyDescent="0.2">
      <c r="A744"/>
      <c r="C744"/>
    </row>
    <row r="745" spans="1:3" x14ac:dyDescent="0.2">
      <c r="A745"/>
      <c r="C745"/>
    </row>
    <row r="746" spans="1:3" x14ac:dyDescent="0.2">
      <c r="A746"/>
      <c r="C746"/>
    </row>
    <row r="747" spans="1:3" x14ac:dyDescent="0.2">
      <c r="A747"/>
      <c r="C747"/>
    </row>
    <row r="748" spans="1:3" x14ac:dyDescent="0.2">
      <c r="A748"/>
      <c r="C748"/>
    </row>
    <row r="749" spans="1:3" x14ac:dyDescent="0.2">
      <c r="A749"/>
      <c r="C749"/>
    </row>
    <row r="750" spans="1:3" x14ac:dyDescent="0.2">
      <c r="A750"/>
      <c r="C750"/>
    </row>
    <row r="751" spans="1:3" x14ac:dyDescent="0.2">
      <c r="A751"/>
      <c r="C751"/>
    </row>
    <row r="752" spans="1:3" x14ac:dyDescent="0.2">
      <c r="A752"/>
      <c r="C752"/>
    </row>
    <row r="753" spans="1:3" x14ac:dyDescent="0.2">
      <c r="A753"/>
      <c r="C753"/>
    </row>
    <row r="754" spans="1:3" x14ac:dyDescent="0.2">
      <c r="A754"/>
      <c r="C754"/>
    </row>
    <row r="755" spans="1:3" x14ac:dyDescent="0.2">
      <c r="A755"/>
      <c r="C755"/>
    </row>
    <row r="756" spans="1:3" x14ac:dyDescent="0.2">
      <c r="A756"/>
      <c r="C756"/>
    </row>
    <row r="757" spans="1:3" x14ac:dyDescent="0.2">
      <c r="A757"/>
      <c r="C757"/>
    </row>
    <row r="758" spans="1:3" x14ac:dyDescent="0.2">
      <c r="A758"/>
      <c r="C758"/>
    </row>
    <row r="759" spans="1:3" x14ac:dyDescent="0.2">
      <c r="A759"/>
      <c r="C759"/>
    </row>
    <row r="760" spans="1:3" x14ac:dyDescent="0.2">
      <c r="A760"/>
      <c r="C760"/>
    </row>
    <row r="761" spans="1:3" x14ac:dyDescent="0.2">
      <c r="A761"/>
      <c r="C761"/>
    </row>
    <row r="762" spans="1:3" x14ac:dyDescent="0.2">
      <c r="A762"/>
      <c r="C762"/>
    </row>
    <row r="763" spans="1:3" x14ac:dyDescent="0.2">
      <c r="A763"/>
      <c r="C763"/>
    </row>
    <row r="764" spans="1:3" x14ac:dyDescent="0.2">
      <c r="A764"/>
      <c r="C764"/>
    </row>
    <row r="765" spans="1:3" x14ac:dyDescent="0.2">
      <c r="A765"/>
      <c r="C765"/>
    </row>
    <row r="766" spans="1:3" x14ac:dyDescent="0.2">
      <c r="A766"/>
      <c r="C766"/>
    </row>
    <row r="767" spans="1:3" x14ac:dyDescent="0.2">
      <c r="A767"/>
      <c r="C767"/>
    </row>
    <row r="768" spans="1:3" x14ac:dyDescent="0.2">
      <c r="A768"/>
      <c r="C768"/>
    </row>
    <row r="769" spans="1:3" x14ac:dyDescent="0.2">
      <c r="A769"/>
      <c r="C769"/>
    </row>
    <row r="770" spans="1:3" x14ac:dyDescent="0.2">
      <c r="A770"/>
      <c r="C770"/>
    </row>
    <row r="771" spans="1:3" x14ac:dyDescent="0.2">
      <c r="A771"/>
      <c r="C771"/>
    </row>
    <row r="772" spans="1:3" x14ac:dyDescent="0.2">
      <c r="A772"/>
      <c r="C772"/>
    </row>
    <row r="773" spans="1:3" x14ac:dyDescent="0.2">
      <c r="A773"/>
      <c r="C773"/>
    </row>
    <row r="774" spans="1:3" x14ac:dyDescent="0.2">
      <c r="A774"/>
      <c r="C774"/>
    </row>
    <row r="775" spans="1:3" x14ac:dyDescent="0.2">
      <c r="A775"/>
      <c r="C775"/>
    </row>
    <row r="776" spans="1:3" x14ac:dyDescent="0.2">
      <c r="A776"/>
      <c r="C776"/>
    </row>
    <row r="777" spans="1:3" x14ac:dyDescent="0.2">
      <c r="A777"/>
      <c r="C777"/>
    </row>
    <row r="778" spans="1:3" x14ac:dyDescent="0.2">
      <c r="A778"/>
      <c r="C778"/>
    </row>
    <row r="779" spans="1:3" x14ac:dyDescent="0.2">
      <c r="A779"/>
      <c r="C779"/>
    </row>
    <row r="780" spans="1:3" x14ac:dyDescent="0.2">
      <c r="A780"/>
      <c r="C780"/>
    </row>
    <row r="781" spans="1:3" x14ac:dyDescent="0.2">
      <c r="A781"/>
      <c r="C781"/>
    </row>
    <row r="782" spans="1:3" x14ac:dyDescent="0.2">
      <c r="A782"/>
      <c r="C782"/>
    </row>
    <row r="783" spans="1:3" x14ac:dyDescent="0.2">
      <c r="A783"/>
      <c r="C783"/>
    </row>
    <row r="784" spans="1:3" x14ac:dyDescent="0.2">
      <c r="A784"/>
      <c r="C784"/>
    </row>
    <row r="785" spans="1:3" x14ac:dyDescent="0.2">
      <c r="A785"/>
      <c r="C785"/>
    </row>
    <row r="786" spans="1:3" x14ac:dyDescent="0.2">
      <c r="A786"/>
      <c r="C786"/>
    </row>
    <row r="787" spans="1:3" x14ac:dyDescent="0.2">
      <c r="A787"/>
      <c r="C787"/>
    </row>
    <row r="788" spans="1:3" x14ac:dyDescent="0.2">
      <c r="A788"/>
      <c r="C788"/>
    </row>
    <row r="789" spans="1:3" x14ac:dyDescent="0.2">
      <c r="A789"/>
      <c r="C789"/>
    </row>
    <row r="790" spans="1:3" x14ac:dyDescent="0.2">
      <c r="A790"/>
      <c r="C790"/>
    </row>
    <row r="791" spans="1:3" x14ac:dyDescent="0.2">
      <c r="A791"/>
      <c r="C791"/>
    </row>
    <row r="792" spans="1:3" x14ac:dyDescent="0.2">
      <c r="A792"/>
      <c r="C792"/>
    </row>
    <row r="793" spans="1:3" x14ac:dyDescent="0.2">
      <c r="A793"/>
      <c r="C793"/>
    </row>
    <row r="794" spans="1:3" x14ac:dyDescent="0.2">
      <c r="A794"/>
      <c r="C794"/>
    </row>
    <row r="795" spans="1:3" x14ac:dyDescent="0.2">
      <c r="A795"/>
      <c r="C795"/>
    </row>
    <row r="796" spans="1:3" x14ac:dyDescent="0.2">
      <c r="A796"/>
      <c r="C796"/>
    </row>
    <row r="797" spans="1:3" x14ac:dyDescent="0.2">
      <c r="A797"/>
      <c r="C797"/>
    </row>
    <row r="798" spans="1:3" x14ac:dyDescent="0.2">
      <c r="A798"/>
      <c r="C798"/>
    </row>
    <row r="799" spans="1:3" x14ac:dyDescent="0.2">
      <c r="A799"/>
      <c r="C799"/>
    </row>
    <row r="800" spans="1:3" x14ac:dyDescent="0.2">
      <c r="A800"/>
      <c r="C800"/>
    </row>
    <row r="801" spans="1:3" x14ac:dyDescent="0.2">
      <c r="A801"/>
      <c r="C801"/>
    </row>
    <row r="802" spans="1:3" x14ac:dyDescent="0.2">
      <c r="A802"/>
      <c r="C802"/>
    </row>
    <row r="803" spans="1:3" x14ac:dyDescent="0.2">
      <c r="A803"/>
      <c r="C803"/>
    </row>
    <row r="804" spans="1:3" x14ac:dyDescent="0.2">
      <c r="A804"/>
      <c r="C804"/>
    </row>
    <row r="805" spans="1:3" x14ac:dyDescent="0.2">
      <c r="A805"/>
      <c r="C805"/>
    </row>
    <row r="806" spans="1:3" x14ac:dyDescent="0.2">
      <c r="A806"/>
      <c r="C806"/>
    </row>
    <row r="807" spans="1:3" x14ac:dyDescent="0.2">
      <c r="A807"/>
      <c r="C807"/>
    </row>
    <row r="808" spans="1:3" x14ac:dyDescent="0.2">
      <c r="A808"/>
      <c r="C808"/>
    </row>
    <row r="809" spans="1:3" x14ac:dyDescent="0.2">
      <c r="A809"/>
      <c r="C809"/>
    </row>
    <row r="810" spans="1:3" x14ac:dyDescent="0.2">
      <c r="A810"/>
      <c r="C810"/>
    </row>
    <row r="811" spans="1:3" x14ac:dyDescent="0.2">
      <c r="A811"/>
      <c r="C811"/>
    </row>
    <row r="812" spans="1:3" x14ac:dyDescent="0.2">
      <c r="A812"/>
      <c r="C812"/>
    </row>
    <row r="813" spans="1:3" x14ac:dyDescent="0.2">
      <c r="A813"/>
      <c r="C813"/>
    </row>
    <row r="814" spans="1:3" x14ac:dyDescent="0.2">
      <c r="A814"/>
      <c r="C814"/>
    </row>
    <row r="815" spans="1:3" x14ac:dyDescent="0.2">
      <c r="A815"/>
      <c r="C815"/>
    </row>
    <row r="816" spans="1:3" x14ac:dyDescent="0.2">
      <c r="A816"/>
      <c r="C816"/>
    </row>
    <row r="817" spans="1:3" x14ac:dyDescent="0.2">
      <c r="A817"/>
      <c r="C817"/>
    </row>
    <row r="818" spans="1:3" x14ac:dyDescent="0.2">
      <c r="A818"/>
      <c r="C818"/>
    </row>
    <row r="819" spans="1:3" x14ac:dyDescent="0.2">
      <c r="A819"/>
      <c r="C819"/>
    </row>
    <row r="820" spans="1:3" x14ac:dyDescent="0.2">
      <c r="A820"/>
      <c r="C820"/>
    </row>
    <row r="821" spans="1:3" x14ac:dyDescent="0.2">
      <c r="A821"/>
      <c r="C821"/>
    </row>
    <row r="822" spans="1:3" x14ac:dyDescent="0.2">
      <c r="A822"/>
      <c r="C822"/>
    </row>
    <row r="823" spans="1:3" x14ac:dyDescent="0.2">
      <c r="A823"/>
      <c r="C823"/>
    </row>
    <row r="824" spans="1:3" x14ac:dyDescent="0.2">
      <c r="A824"/>
      <c r="C824"/>
    </row>
    <row r="825" spans="1:3" x14ac:dyDescent="0.2">
      <c r="A825"/>
      <c r="C825"/>
    </row>
    <row r="826" spans="1:3" x14ac:dyDescent="0.2">
      <c r="A826"/>
      <c r="C826"/>
    </row>
    <row r="827" spans="1:3" x14ac:dyDescent="0.2">
      <c r="A827"/>
      <c r="C827"/>
    </row>
    <row r="828" spans="1:3" x14ac:dyDescent="0.2">
      <c r="A828"/>
      <c r="C828"/>
    </row>
    <row r="829" spans="1:3" x14ac:dyDescent="0.2">
      <c r="A829"/>
      <c r="C829"/>
    </row>
    <row r="830" spans="1:3" x14ac:dyDescent="0.2">
      <c r="A830"/>
      <c r="C830"/>
    </row>
    <row r="831" spans="1:3" x14ac:dyDescent="0.2">
      <c r="A831"/>
      <c r="C831"/>
    </row>
    <row r="832" spans="1:3" x14ac:dyDescent="0.2">
      <c r="A832"/>
      <c r="C832"/>
    </row>
    <row r="833" spans="1:3" x14ac:dyDescent="0.2">
      <c r="A833"/>
      <c r="C833"/>
    </row>
    <row r="834" spans="1:3" x14ac:dyDescent="0.2">
      <c r="A834"/>
      <c r="C834"/>
    </row>
    <row r="835" spans="1:3" x14ac:dyDescent="0.2">
      <c r="A835"/>
      <c r="C835"/>
    </row>
    <row r="836" spans="1:3" x14ac:dyDescent="0.2">
      <c r="A836"/>
      <c r="C836"/>
    </row>
    <row r="837" spans="1:3" x14ac:dyDescent="0.2">
      <c r="A837"/>
      <c r="C837"/>
    </row>
    <row r="838" spans="1:3" x14ac:dyDescent="0.2">
      <c r="A838"/>
      <c r="C838"/>
    </row>
    <row r="839" spans="1:3" x14ac:dyDescent="0.2">
      <c r="A839"/>
      <c r="C839"/>
    </row>
    <row r="840" spans="1:3" x14ac:dyDescent="0.2">
      <c r="A840"/>
      <c r="C840"/>
    </row>
    <row r="841" spans="1:3" x14ac:dyDescent="0.2">
      <c r="A841"/>
      <c r="C841"/>
    </row>
    <row r="842" spans="1:3" x14ac:dyDescent="0.2">
      <c r="A842"/>
      <c r="C842"/>
    </row>
    <row r="843" spans="1:3" x14ac:dyDescent="0.2">
      <c r="A843"/>
      <c r="C843"/>
    </row>
    <row r="844" spans="1:3" x14ac:dyDescent="0.2">
      <c r="A844"/>
      <c r="C844"/>
    </row>
    <row r="845" spans="1:3" x14ac:dyDescent="0.2">
      <c r="A845"/>
      <c r="C845"/>
    </row>
    <row r="846" spans="1:3" x14ac:dyDescent="0.2">
      <c r="A846"/>
      <c r="C846"/>
    </row>
    <row r="847" spans="1:3" x14ac:dyDescent="0.2">
      <c r="A847"/>
      <c r="C847"/>
    </row>
    <row r="848" spans="1:3" x14ac:dyDescent="0.2">
      <c r="A848"/>
      <c r="C848"/>
    </row>
    <row r="849" spans="1:3" x14ac:dyDescent="0.2">
      <c r="A849"/>
      <c r="C849"/>
    </row>
    <row r="850" spans="1:3" x14ac:dyDescent="0.2">
      <c r="A850"/>
      <c r="C850"/>
    </row>
    <row r="851" spans="1:3" x14ac:dyDescent="0.2">
      <c r="A851"/>
      <c r="C851"/>
    </row>
    <row r="852" spans="1:3" x14ac:dyDescent="0.2">
      <c r="A852"/>
      <c r="C852"/>
    </row>
    <row r="853" spans="1:3" x14ac:dyDescent="0.2">
      <c r="A853"/>
      <c r="C853"/>
    </row>
    <row r="854" spans="1:3" x14ac:dyDescent="0.2">
      <c r="A854"/>
      <c r="C854"/>
    </row>
    <row r="855" spans="1:3" x14ac:dyDescent="0.2">
      <c r="A855"/>
      <c r="C855"/>
    </row>
    <row r="856" spans="1:3" x14ac:dyDescent="0.2">
      <c r="A856"/>
      <c r="C856"/>
    </row>
    <row r="857" spans="1:3" x14ac:dyDescent="0.2">
      <c r="A857"/>
      <c r="C857"/>
    </row>
    <row r="858" spans="1:3" x14ac:dyDescent="0.2">
      <c r="A858"/>
      <c r="C858"/>
    </row>
    <row r="859" spans="1:3" x14ac:dyDescent="0.2">
      <c r="A859"/>
      <c r="C859"/>
    </row>
    <row r="860" spans="1:3" x14ac:dyDescent="0.2">
      <c r="A860"/>
      <c r="C860"/>
    </row>
    <row r="861" spans="1:3" x14ac:dyDescent="0.2">
      <c r="A861"/>
      <c r="C861"/>
    </row>
    <row r="862" spans="1:3" x14ac:dyDescent="0.2">
      <c r="A862"/>
      <c r="C862"/>
    </row>
    <row r="863" spans="1:3" x14ac:dyDescent="0.2">
      <c r="A863"/>
      <c r="C863"/>
    </row>
    <row r="864" spans="1:3" x14ac:dyDescent="0.2">
      <c r="A864"/>
      <c r="C864"/>
    </row>
    <row r="865" spans="1:3" x14ac:dyDescent="0.2">
      <c r="A865"/>
      <c r="C865"/>
    </row>
    <row r="866" spans="1:3" x14ac:dyDescent="0.2">
      <c r="A866"/>
      <c r="C866"/>
    </row>
    <row r="867" spans="1:3" x14ac:dyDescent="0.2">
      <c r="A867"/>
      <c r="C867"/>
    </row>
    <row r="868" spans="1:3" x14ac:dyDescent="0.2">
      <c r="A868"/>
      <c r="C868"/>
    </row>
    <row r="869" spans="1:3" x14ac:dyDescent="0.2">
      <c r="A869"/>
      <c r="C869"/>
    </row>
    <row r="870" spans="1:3" x14ac:dyDescent="0.2">
      <c r="A870"/>
      <c r="C870"/>
    </row>
    <row r="871" spans="1:3" x14ac:dyDescent="0.2">
      <c r="A871"/>
      <c r="C871"/>
    </row>
    <row r="872" spans="1:3" x14ac:dyDescent="0.2">
      <c r="A872"/>
      <c r="C872"/>
    </row>
    <row r="873" spans="1:3" x14ac:dyDescent="0.2">
      <c r="A873"/>
      <c r="C873"/>
    </row>
    <row r="874" spans="1:3" x14ac:dyDescent="0.2">
      <c r="A874"/>
      <c r="C874"/>
    </row>
    <row r="875" spans="1:3" x14ac:dyDescent="0.2">
      <c r="A875"/>
      <c r="C875"/>
    </row>
    <row r="876" spans="1:3" x14ac:dyDescent="0.2">
      <c r="A876"/>
      <c r="C876"/>
    </row>
    <row r="877" spans="1:3" x14ac:dyDescent="0.2">
      <c r="A877"/>
      <c r="C877"/>
    </row>
    <row r="878" spans="1:3" x14ac:dyDescent="0.2">
      <c r="A878"/>
      <c r="C878"/>
    </row>
    <row r="879" spans="1:3" x14ac:dyDescent="0.2">
      <c r="A879"/>
      <c r="C879"/>
    </row>
    <row r="880" spans="1:3" x14ac:dyDescent="0.2">
      <c r="A880"/>
      <c r="C880"/>
    </row>
    <row r="881" spans="1:3" x14ac:dyDescent="0.2">
      <c r="A881"/>
      <c r="C881"/>
    </row>
    <row r="882" spans="1:3" x14ac:dyDescent="0.2">
      <c r="A882"/>
      <c r="C882"/>
    </row>
    <row r="883" spans="1:3" x14ac:dyDescent="0.2">
      <c r="A883"/>
      <c r="C883"/>
    </row>
    <row r="884" spans="1:3" x14ac:dyDescent="0.2">
      <c r="A884"/>
      <c r="C884"/>
    </row>
    <row r="885" spans="1:3" x14ac:dyDescent="0.2">
      <c r="A885"/>
      <c r="C885"/>
    </row>
    <row r="886" spans="1:3" x14ac:dyDescent="0.2">
      <c r="A886"/>
      <c r="C886"/>
    </row>
    <row r="887" spans="1:3" x14ac:dyDescent="0.2">
      <c r="A887"/>
      <c r="C887"/>
    </row>
  </sheetData>
  <autoFilter ref="A1:B669"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19"/>
  <sheetViews>
    <sheetView workbookViewId="0">
      <selection activeCell="A2" sqref="A2"/>
    </sheetView>
  </sheetViews>
  <sheetFormatPr defaultRowHeight="15" x14ac:dyDescent="0.2"/>
  <cols>
    <col min="1" max="1" width="15.19921875" customWidth="1"/>
  </cols>
  <sheetData>
    <row r="1" spans="1:22" ht="189" customHeight="1" x14ac:dyDescent="0.2">
      <c r="A1" s="98" t="s">
        <v>1277</v>
      </c>
      <c r="B1" s="149" t="s">
        <v>1258</v>
      </c>
      <c r="C1" s="87" t="s">
        <v>236</v>
      </c>
      <c r="D1" s="88" t="s">
        <v>237</v>
      </c>
      <c r="E1" s="88" t="s">
        <v>238</v>
      </c>
      <c r="F1" s="88" t="s">
        <v>239</v>
      </c>
      <c r="G1" s="87" t="s">
        <v>240</v>
      </c>
      <c r="H1" s="88" t="s">
        <v>241</v>
      </c>
      <c r="I1" s="88" t="s">
        <v>242</v>
      </c>
      <c r="J1" s="87" t="s">
        <v>243</v>
      </c>
      <c r="K1" s="89" t="s">
        <v>244</v>
      </c>
      <c r="L1" s="89" t="s">
        <v>245</v>
      </c>
      <c r="M1" s="89" t="s">
        <v>259</v>
      </c>
      <c r="N1" s="87" t="s">
        <v>246</v>
      </c>
      <c r="O1" s="89" t="s">
        <v>247</v>
      </c>
      <c r="P1" s="89" t="s">
        <v>248</v>
      </c>
      <c r="Q1" s="89" t="s">
        <v>249</v>
      </c>
      <c r="R1" s="87" t="s">
        <v>250</v>
      </c>
      <c r="S1" s="89" t="s">
        <v>251</v>
      </c>
      <c r="T1" s="89" t="s">
        <v>252</v>
      </c>
      <c r="U1" s="89" t="s">
        <v>253</v>
      </c>
      <c r="V1" s="105" t="s">
        <v>254</v>
      </c>
    </row>
    <row r="2" spans="1:22" ht="18" customHeight="1" x14ac:dyDescent="0.2">
      <c r="A2" s="102" t="s">
        <v>1260</v>
      </c>
      <c r="B2" s="147">
        <v>52</v>
      </c>
      <c r="C2" s="90">
        <v>88.3</v>
      </c>
      <c r="D2" s="91">
        <v>71</v>
      </c>
      <c r="E2" s="91">
        <v>90</v>
      </c>
      <c r="F2" s="91">
        <v>100</v>
      </c>
      <c r="G2" s="90">
        <v>98</v>
      </c>
      <c r="H2" s="91">
        <v>100</v>
      </c>
      <c r="I2" s="91">
        <v>96</v>
      </c>
      <c r="J2" s="90">
        <v>60</v>
      </c>
      <c r="K2" s="91">
        <v>60</v>
      </c>
      <c r="L2" s="91">
        <v>30</v>
      </c>
      <c r="M2" s="91">
        <v>100</v>
      </c>
      <c r="N2" s="90">
        <v>96.8</v>
      </c>
      <c r="O2" s="91">
        <v>96</v>
      </c>
      <c r="P2" s="91">
        <v>96</v>
      </c>
      <c r="Q2" s="91">
        <v>100</v>
      </c>
      <c r="R2" s="90">
        <v>97</v>
      </c>
      <c r="S2" s="91">
        <v>96</v>
      </c>
      <c r="T2" s="91">
        <v>96</v>
      </c>
      <c r="U2" s="91">
        <v>98</v>
      </c>
      <c r="V2" s="92">
        <v>88.02</v>
      </c>
    </row>
    <row r="3" spans="1:22" ht="18" customHeight="1" x14ac:dyDescent="0.2">
      <c r="A3" s="102" t="s">
        <v>1261</v>
      </c>
      <c r="B3" s="147">
        <v>61</v>
      </c>
      <c r="C3" s="90">
        <v>86.9</v>
      </c>
      <c r="D3" s="91">
        <v>73</v>
      </c>
      <c r="E3" s="91">
        <v>90</v>
      </c>
      <c r="F3" s="91">
        <v>95</v>
      </c>
      <c r="G3" s="90">
        <v>92.5</v>
      </c>
      <c r="H3" s="91">
        <v>100</v>
      </c>
      <c r="I3" s="91">
        <v>85</v>
      </c>
      <c r="J3" s="90">
        <v>56.2</v>
      </c>
      <c r="K3" s="91">
        <v>40</v>
      </c>
      <c r="L3" s="91">
        <v>40</v>
      </c>
      <c r="M3" s="91">
        <v>94</v>
      </c>
      <c r="N3" s="90">
        <v>92.6</v>
      </c>
      <c r="O3" s="91">
        <v>91</v>
      </c>
      <c r="P3" s="91">
        <v>93</v>
      </c>
      <c r="Q3" s="91">
        <v>95</v>
      </c>
      <c r="R3" s="90">
        <v>93.4</v>
      </c>
      <c r="S3" s="91">
        <v>94</v>
      </c>
      <c r="T3" s="91">
        <v>91</v>
      </c>
      <c r="U3" s="91">
        <v>94</v>
      </c>
      <c r="V3" s="92">
        <v>84.32</v>
      </c>
    </row>
    <row r="4" spans="1:22" ht="18" customHeight="1" x14ac:dyDescent="0.2">
      <c r="A4" s="102" t="s">
        <v>1262</v>
      </c>
      <c r="B4" s="147">
        <v>113</v>
      </c>
      <c r="C4" s="90">
        <v>88.5</v>
      </c>
      <c r="D4" s="91">
        <v>73</v>
      </c>
      <c r="E4" s="91">
        <v>90</v>
      </c>
      <c r="F4" s="91">
        <v>99</v>
      </c>
      <c r="G4" s="90">
        <v>98.5</v>
      </c>
      <c r="H4" s="91">
        <v>100</v>
      </c>
      <c r="I4" s="91">
        <v>97</v>
      </c>
      <c r="J4" s="90">
        <v>33.799999999999997</v>
      </c>
      <c r="K4" s="91">
        <v>0</v>
      </c>
      <c r="L4" s="91">
        <v>20</v>
      </c>
      <c r="M4" s="91">
        <v>86</v>
      </c>
      <c r="N4" s="90">
        <v>98.4</v>
      </c>
      <c r="O4" s="91">
        <v>98</v>
      </c>
      <c r="P4" s="91">
        <v>98</v>
      </c>
      <c r="Q4" s="91">
        <v>100</v>
      </c>
      <c r="R4" s="90">
        <v>98.6</v>
      </c>
      <c r="S4" s="91">
        <v>99</v>
      </c>
      <c r="T4" s="91">
        <v>97</v>
      </c>
      <c r="U4" s="91">
        <v>99</v>
      </c>
      <c r="V4" s="166">
        <v>83.56</v>
      </c>
    </row>
    <row r="5" spans="1:22" ht="18" customHeight="1" x14ac:dyDescent="0.2">
      <c r="A5" s="102" t="s">
        <v>1263</v>
      </c>
      <c r="B5" s="147">
        <v>60</v>
      </c>
      <c r="C5" s="90">
        <v>79.2</v>
      </c>
      <c r="D5" s="91">
        <v>72</v>
      </c>
      <c r="E5" s="91">
        <v>60</v>
      </c>
      <c r="F5" s="91">
        <v>99</v>
      </c>
      <c r="G5" s="90">
        <v>96.5</v>
      </c>
      <c r="H5" s="91">
        <v>100</v>
      </c>
      <c r="I5" s="91">
        <v>93</v>
      </c>
      <c r="J5" s="90">
        <v>48</v>
      </c>
      <c r="K5" s="91">
        <v>20</v>
      </c>
      <c r="L5" s="91">
        <v>30</v>
      </c>
      <c r="M5" s="91">
        <v>100</v>
      </c>
      <c r="N5" s="90">
        <v>98.4</v>
      </c>
      <c r="O5" s="91">
        <v>98</v>
      </c>
      <c r="P5" s="91">
        <v>98</v>
      </c>
      <c r="Q5" s="91">
        <v>100</v>
      </c>
      <c r="R5" s="90">
        <v>94.9</v>
      </c>
      <c r="S5" s="91">
        <v>91</v>
      </c>
      <c r="T5" s="91">
        <v>98</v>
      </c>
      <c r="U5" s="91">
        <v>96</v>
      </c>
      <c r="V5" s="92">
        <v>83.4</v>
      </c>
    </row>
    <row r="6" spans="1:22" ht="18" customHeight="1" x14ac:dyDescent="0.2">
      <c r="A6" s="102" t="s">
        <v>1264</v>
      </c>
      <c r="B6" s="147">
        <v>124</v>
      </c>
      <c r="C6" s="90">
        <v>86.9</v>
      </c>
      <c r="D6" s="91">
        <v>73</v>
      </c>
      <c r="E6" s="91">
        <v>90</v>
      </c>
      <c r="F6" s="91">
        <v>95</v>
      </c>
      <c r="G6" s="90">
        <v>92</v>
      </c>
      <c r="H6" s="91">
        <v>100</v>
      </c>
      <c r="I6" s="91">
        <v>84</v>
      </c>
      <c r="J6" s="90">
        <v>42</v>
      </c>
      <c r="K6" s="91">
        <v>0</v>
      </c>
      <c r="L6" s="91">
        <v>30</v>
      </c>
      <c r="M6" s="91">
        <v>100</v>
      </c>
      <c r="N6" s="90">
        <v>96.8</v>
      </c>
      <c r="O6" s="91">
        <v>97</v>
      </c>
      <c r="P6" s="91">
        <v>96</v>
      </c>
      <c r="Q6" s="91">
        <v>98</v>
      </c>
      <c r="R6" s="90">
        <v>94.9</v>
      </c>
      <c r="S6" s="91">
        <v>97</v>
      </c>
      <c r="T6" s="91">
        <v>94</v>
      </c>
      <c r="U6" s="91">
        <v>94</v>
      </c>
      <c r="V6" s="92">
        <v>82.52</v>
      </c>
    </row>
    <row r="7" spans="1:22" ht="18" customHeight="1" x14ac:dyDescent="0.2">
      <c r="A7" s="102" t="s">
        <v>1265</v>
      </c>
      <c r="B7" s="147">
        <v>31</v>
      </c>
      <c r="C7" s="90">
        <v>77.099999999999994</v>
      </c>
      <c r="D7" s="91">
        <v>65</v>
      </c>
      <c r="E7" s="91">
        <v>60</v>
      </c>
      <c r="F7" s="91">
        <v>99</v>
      </c>
      <c r="G7" s="90">
        <v>79</v>
      </c>
      <c r="H7" s="91">
        <v>60</v>
      </c>
      <c r="I7" s="91">
        <v>98</v>
      </c>
      <c r="J7" s="90">
        <v>54</v>
      </c>
      <c r="K7" s="91">
        <v>40</v>
      </c>
      <c r="L7" s="91">
        <v>30</v>
      </c>
      <c r="M7" s="91">
        <v>100</v>
      </c>
      <c r="N7" s="90">
        <v>100</v>
      </c>
      <c r="O7" s="91">
        <v>100</v>
      </c>
      <c r="P7" s="91">
        <v>100</v>
      </c>
      <c r="Q7" s="91">
        <v>100</v>
      </c>
      <c r="R7" s="90">
        <v>100</v>
      </c>
      <c r="S7" s="91">
        <v>100</v>
      </c>
      <c r="T7" s="91">
        <v>100</v>
      </c>
      <c r="U7" s="91">
        <v>100</v>
      </c>
      <c r="V7" s="92">
        <v>82.02</v>
      </c>
    </row>
    <row r="8" spans="1:22" ht="18" customHeight="1" x14ac:dyDescent="0.2">
      <c r="A8" s="102" t="s">
        <v>1266</v>
      </c>
      <c r="B8" s="147">
        <v>98</v>
      </c>
      <c r="C8" s="90">
        <v>84.7</v>
      </c>
      <c r="D8" s="91">
        <v>53</v>
      </c>
      <c r="E8" s="91">
        <v>100</v>
      </c>
      <c r="F8" s="91">
        <v>97</v>
      </c>
      <c r="G8" s="90">
        <v>84</v>
      </c>
      <c r="H8" s="91">
        <v>80</v>
      </c>
      <c r="I8" s="91">
        <v>88</v>
      </c>
      <c r="J8" s="90">
        <v>50</v>
      </c>
      <c r="K8" s="91">
        <v>40</v>
      </c>
      <c r="L8" s="91">
        <v>20</v>
      </c>
      <c r="M8" s="91">
        <v>100</v>
      </c>
      <c r="N8" s="90">
        <v>93.6</v>
      </c>
      <c r="O8" s="91">
        <v>92</v>
      </c>
      <c r="P8" s="91">
        <v>93</v>
      </c>
      <c r="Q8" s="91">
        <v>98</v>
      </c>
      <c r="R8" s="90">
        <v>95.4</v>
      </c>
      <c r="S8" s="91">
        <v>94</v>
      </c>
      <c r="T8" s="91">
        <v>96</v>
      </c>
      <c r="U8" s="91">
        <v>96</v>
      </c>
      <c r="V8" s="92">
        <v>81.540000000000006</v>
      </c>
    </row>
    <row r="9" spans="1:22" ht="18" customHeight="1" x14ac:dyDescent="0.2">
      <c r="A9" s="102" t="s">
        <v>1148</v>
      </c>
      <c r="B9" s="147">
        <v>61</v>
      </c>
      <c r="C9" s="90">
        <v>81.099999999999994</v>
      </c>
      <c r="D9" s="91">
        <v>81</v>
      </c>
      <c r="E9" s="91">
        <v>60</v>
      </c>
      <c r="F9" s="91">
        <v>97</v>
      </c>
      <c r="G9" s="90">
        <v>92.5</v>
      </c>
      <c r="H9" s="91">
        <v>100</v>
      </c>
      <c r="I9" s="91">
        <v>85</v>
      </c>
      <c r="J9" s="90">
        <v>44.1</v>
      </c>
      <c r="K9" s="91">
        <v>40</v>
      </c>
      <c r="L9" s="91">
        <v>30</v>
      </c>
      <c r="M9" s="91">
        <v>67</v>
      </c>
      <c r="N9" s="90">
        <v>95.2</v>
      </c>
      <c r="O9" s="91">
        <v>94</v>
      </c>
      <c r="P9" s="91">
        <v>96</v>
      </c>
      <c r="Q9" s="91">
        <v>96</v>
      </c>
      <c r="R9" s="90">
        <v>94.2</v>
      </c>
      <c r="S9" s="91">
        <v>94</v>
      </c>
      <c r="T9" s="91">
        <v>95</v>
      </c>
      <c r="U9" s="91">
        <v>94</v>
      </c>
      <c r="V9" s="92">
        <v>81.42</v>
      </c>
    </row>
    <row r="10" spans="1:22" ht="18" customHeight="1" x14ac:dyDescent="0.2">
      <c r="A10" s="102" t="s">
        <v>1267</v>
      </c>
      <c r="B10" s="147">
        <v>64</v>
      </c>
      <c r="C10" s="90">
        <v>86.2</v>
      </c>
      <c r="D10" s="91">
        <v>68</v>
      </c>
      <c r="E10" s="91">
        <v>90</v>
      </c>
      <c r="F10" s="91">
        <v>97</v>
      </c>
      <c r="G10" s="90">
        <v>80.5</v>
      </c>
      <c r="H10" s="91">
        <v>80</v>
      </c>
      <c r="I10" s="91">
        <v>81</v>
      </c>
      <c r="J10" s="90">
        <v>56.5</v>
      </c>
      <c r="K10" s="91">
        <v>40</v>
      </c>
      <c r="L10" s="91">
        <v>40</v>
      </c>
      <c r="M10" s="91">
        <v>95</v>
      </c>
      <c r="N10" s="90">
        <v>92.6</v>
      </c>
      <c r="O10" s="91">
        <v>91</v>
      </c>
      <c r="P10" s="91">
        <v>92</v>
      </c>
      <c r="Q10" s="91">
        <v>97</v>
      </c>
      <c r="R10" s="90">
        <v>88.4</v>
      </c>
      <c r="S10" s="91">
        <v>89</v>
      </c>
      <c r="T10" s="91">
        <v>86</v>
      </c>
      <c r="U10" s="91">
        <v>89</v>
      </c>
      <c r="V10" s="166">
        <v>80.84</v>
      </c>
    </row>
    <row r="11" spans="1:22" ht="18" customHeight="1" x14ac:dyDescent="0.2">
      <c r="A11" s="102" t="s">
        <v>1268</v>
      </c>
      <c r="B11" s="147">
        <v>91</v>
      </c>
      <c r="C11" s="90">
        <v>76.2</v>
      </c>
      <c r="D11" s="91">
        <v>70</v>
      </c>
      <c r="E11" s="91">
        <v>60</v>
      </c>
      <c r="F11" s="91">
        <v>93</v>
      </c>
      <c r="G11" s="90">
        <v>95.5</v>
      </c>
      <c r="H11" s="91">
        <v>100</v>
      </c>
      <c r="I11" s="91">
        <v>91</v>
      </c>
      <c r="J11" s="90">
        <v>48</v>
      </c>
      <c r="K11" s="91">
        <v>20</v>
      </c>
      <c r="L11" s="91">
        <v>30</v>
      </c>
      <c r="M11" s="91">
        <v>100</v>
      </c>
      <c r="N11" s="90">
        <v>91.6</v>
      </c>
      <c r="O11" s="91">
        <v>91</v>
      </c>
      <c r="P11" s="91">
        <v>94</v>
      </c>
      <c r="Q11" s="91">
        <v>88</v>
      </c>
      <c r="R11" s="90">
        <v>92.5</v>
      </c>
      <c r="S11" s="91">
        <v>94</v>
      </c>
      <c r="T11" s="91">
        <v>94</v>
      </c>
      <c r="U11" s="91">
        <v>91</v>
      </c>
      <c r="V11" s="166">
        <v>80.760000000000005</v>
      </c>
    </row>
    <row r="12" spans="1:22" ht="18" customHeight="1" x14ac:dyDescent="0.2">
      <c r="A12" s="102" t="s">
        <v>1269</v>
      </c>
      <c r="B12" s="147">
        <v>103</v>
      </c>
      <c r="C12" s="90">
        <v>84.7</v>
      </c>
      <c r="D12" s="91">
        <v>63</v>
      </c>
      <c r="E12" s="91">
        <v>90</v>
      </c>
      <c r="F12" s="91">
        <v>97</v>
      </c>
      <c r="G12" s="90">
        <v>88</v>
      </c>
      <c r="H12" s="91">
        <v>80</v>
      </c>
      <c r="I12" s="91">
        <v>96</v>
      </c>
      <c r="J12" s="90">
        <v>38</v>
      </c>
      <c r="K12" s="91">
        <v>0</v>
      </c>
      <c r="L12" s="91">
        <v>20</v>
      </c>
      <c r="M12" s="91">
        <v>100</v>
      </c>
      <c r="N12" s="90">
        <v>95.2</v>
      </c>
      <c r="O12" s="91">
        <v>94</v>
      </c>
      <c r="P12" s="91">
        <v>95</v>
      </c>
      <c r="Q12" s="91">
        <v>98</v>
      </c>
      <c r="R12" s="90">
        <v>95.4</v>
      </c>
      <c r="S12" s="91">
        <v>95</v>
      </c>
      <c r="T12" s="91">
        <v>97</v>
      </c>
      <c r="U12" s="91">
        <v>95</v>
      </c>
      <c r="V12" s="92">
        <v>80.260000000000005</v>
      </c>
    </row>
    <row r="13" spans="1:22" ht="18" customHeight="1" x14ac:dyDescent="0.2">
      <c r="A13" s="102" t="s">
        <v>1270</v>
      </c>
      <c r="B13" s="147">
        <v>50</v>
      </c>
      <c r="C13" s="90">
        <v>84.6</v>
      </c>
      <c r="D13" s="91">
        <v>68</v>
      </c>
      <c r="E13" s="91">
        <v>90</v>
      </c>
      <c r="F13" s="91">
        <v>93</v>
      </c>
      <c r="G13" s="90">
        <v>86</v>
      </c>
      <c r="H13" s="91">
        <v>80</v>
      </c>
      <c r="I13" s="91">
        <v>92</v>
      </c>
      <c r="J13" s="90">
        <v>36.1</v>
      </c>
      <c r="K13" s="91">
        <v>0</v>
      </c>
      <c r="L13" s="91">
        <v>40</v>
      </c>
      <c r="M13" s="91">
        <v>67</v>
      </c>
      <c r="N13" s="90">
        <v>95.2</v>
      </c>
      <c r="O13" s="91">
        <v>94</v>
      </c>
      <c r="P13" s="91">
        <v>95</v>
      </c>
      <c r="Q13" s="91">
        <v>98</v>
      </c>
      <c r="R13" s="90">
        <v>97.2</v>
      </c>
      <c r="S13" s="91">
        <v>100</v>
      </c>
      <c r="T13" s="91">
        <v>96</v>
      </c>
      <c r="U13" s="91">
        <v>96</v>
      </c>
      <c r="V13" s="92">
        <v>79.819999999999993</v>
      </c>
    </row>
    <row r="14" spans="1:22" ht="18" customHeight="1" x14ac:dyDescent="0.2">
      <c r="A14" s="102" t="s">
        <v>1271</v>
      </c>
      <c r="B14" s="147">
        <v>43</v>
      </c>
      <c r="C14" s="90">
        <v>78.5</v>
      </c>
      <c r="D14" s="91">
        <v>71</v>
      </c>
      <c r="E14" s="91">
        <v>60</v>
      </c>
      <c r="F14" s="91">
        <v>98</v>
      </c>
      <c r="G14" s="90">
        <v>86</v>
      </c>
      <c r="H14" s="91">
        <v>80</v>
      </c>
      <c r="I14" s="91">
        <v>92</v>
      </c>
      <c r="J14" s="90">
        <v>42</v>
      </c>
      <c r="K14" s="91">
        <v>0</v>
      </c>
      <c r="L14" s="91">
        <v>30</v>
      </c>
      <c r="M14" s="91">
        <v>100</v>
      </c>
      <c r="N14" s="90">
        <v>98.2</v>
      </c>
      <c r="O14" s="91">
        <v>100</v>
      </c>
      <c r="P14" s="91">
        <v>100</v>
      </c>
      <c r="Q14" s="91">
        <v>91</v>
      </c>
      <c r="R14" s="90">
        <v>90.9</v>
      </c>
      <c r="S14" s="91">
        <v>100</v>
      </c>
      <c r="T14" s="91">
        <v>92</v>
      </c>
      <c r="U14" s="91">
        <v>85</v>
      </c>
      <c r="V14" s="92">
        <v>79.12</v>
      </c>
    </row>
    <row r="15" spans="1:22" ht="18" customHeight="1" x14ac:dyDescent="0.2">
      <c r="A15" s="102" t="s">
        <v>1272</v>
      </c>
      <c r="B15" s="147">
        <v>102</v>
      </c>
      <c r="C15" s="90">
        <v>78</v>
      </c>
      <c r="D15" s="91">
        <v>72</v>
      </c>
      <c r="E15" s="91">
        <v>60</v>
      </c>
      <c r="F15" s="91">
        <v>96</v>
      </c>
      <c r="G15" s="90">
        <v>89</v>
      </c>
      <c r="H15" s="91">
        <v>100</v>
      </c>
      <c r="I15" s="91">
        <v>78</v>
      </c>
      <c r="J15" s="90">
        <v>42</v>
      </c>
      <c r="K15" s="91">
        <v>0</v>
      </c>
      <c r="L15" s="91">
        <v>30</v>
      </c>
      <c r="M15" s="91">
        <v>100</v>
      </c>
      <c r="N15" s="90">
        <v>90.6</v>
      </c>
      <c r="O15" s="91">
        <v>94</v>
      </c>
      <c r="P15" s="91">
        <v>85</v>
      </c>
      <c r="Q15" s="91">
        <v>95</v>
      </c>
      <c r="R15" s="90">
        <v>91.5</v>
      </c>
      <c r="S15" s="91">
        <v>96</v>
      </c>
      <c r="T15" s="91">
        <v>81</v>
      </c>
      <c r="U15" s="91">
        <v>93</v>
      </c>
      <c r="V15" s="92">
        <v>78.22</v>
      </c>
    </row>
    <row r="16" spans="1:22" ht="18" customHeight="1" x14ac:dyDescent="0.2">
      <c r="A16" s="102" t="s">
        <v>1273</v>
      </c>
      <c r="B16" s="147">
        <v>76</v>
      </c>
      <c r="C16" s="90">
        <v>76.3</v>
      </c>
      <c r="D16" s="91">
        <v>69</v>
      </c>
      <c r="E16" s="91">
        <v>60</v>
      </c>
      <c r="F16" s="91">
        <v>94</v>
      </c>
      <c r="G16" s="90">
        <v>96.5</v>
      </c>
      <c r="H16" s="91">
        <v>100</v>
      </c>
      <c r="I16" s="91">
        <v>93</v>
      </c>
      <c r="J16" s="90">
        <v>18</v>
      </c>
      <c r="K16" s="91">
        <v>20</v>
      </c>
      <c r="L16" s="91">
        <v>30</v>
      </c>
      <c r="M16" s="91">
        <v>0</v>
      </c>
      <c r="N16" s="90">
        <v>95.4</v>
      </c>
      <c r="O16" s="91">
        <v>95</v>
      </c>
      <c r="P16" s="91">
        <v>95</v>
      </c>
      <c r="Q16" s="91">
        <v>97</v>
      </c>
      <c r="R16" s="90">
        <v>95.5</v>
      </c>
      <c r="S16" s="91">
        <v>93</v>
      </c>
      <c r="T16" s="91">
        <v>93</v>
      </c>
      <c r="U16" s="91">
        <v>98</v>
      </c>
      <c r="V16" s="92">
        <v>76.34</v>
      </c>
    </row>
    <row r="17" spans="1:22" ht="18" customHeight="1" x14ac:dyDescent="0.2">
      <c r="A17" s="102" t="s">
        <v>1274</v>
      </c>
      <c r="B17" s="147">
        <v>54</v>
      </c>
      <c r="C17" s="90">
        <v>84.9</v>
      </c>
      <c r="D17" s="91">
        <v>73</v>
      </c>
      <c r="E17" s="91">
        <v>90</v>
      </c>
      <c r="F17" s="91">
        <v>90</v>
      </c>
      <c r="G17" s="90">
        <v>74.5</v>
      </c>
      <c r="H17" s="91">
        <v>80</v>
      </c>
      <c r="I17" s="91">
        <v>69</v>
      </c>
      <c r="J17" s="90">
        <v>35.299999999999997</v>
      </c>
      <c r="K17" s="91">
        <v>20</v>
      </c>
      <c r="L17" s="91">
        <v>20</v>
      </c>
      <c r="M17" s="91">
        <v>71</v>
      </c>
      <c r="N17" s="90">
        <v>88.8</v>
      </c>
      <c r="O17" s="91">
        <v>85</v>
      </c>
      <c r="P17" s="91">
        <v>90</v>
      </c>
      <c r="Q17" s="91">
        <v>94</v>
      </c>
      <c r="R17" s="90">
        <v>84.3</v>
      </c>
      <c r="S17" s="91">
        <v>85</v>
      </c>
      <c r="T17" s="91">
        <v>84</v>
      </c>
      <c r="U17" s="91">
        <v>84</v>
      </c>
      <c r="V17" s="166">
        <v>73.56</v>
      </c>
    </row>
    <row r="18" spans="1:22" ht="18" customHeight="1" x14ac:dyDescent="0.2">
      <c r="A18" s="102" t="s">
        <v>1275</v>
      </c>
      <c r="B18" s="147">
        <v>59</v>
      </c>
      <c r="C18" s="90">
        <v>79.2</v>
      </c>
      <c r="D18" s="91">
        <v>58</v>
      </c>
      <c r="E18" s="91">
        <v>90</v>
      </c>
      <c r="F18" s="91">
        <v>87</v>
      </c>
      <c r="G18" s="90">
        <v>73</v>
      </c>
      <c r="H18" s="91">
        <v>80</v>
      </c>
      <c r="I18" s="91">
        <v>66</v>
      </c>
      <c r="J18" s="90">
        <v>36.5</v>
      </c>
      <c r="K18" s="91">
        <v>20</v>
      </c>
      <c r="L18" s="91">
        <v>20</v>
      </c>
      <c r="M18" s="91">
        <v>75</v>
      </c>
      <c r="N18" s="90">
        <v>84.4</v>
      </c>
      <c r="O18" s="91">
        <v>81</v>
      </c>
      <c r="P18" s="91">
        <v>85</v>
      </c>
      <c r="Q18" s="91">
        <v>90</v>
      </c>
      <c r="R18" s="90">
        <v>80.2</v>
      </c>
      <c r="S18" s="91">
        <v>83</v>
      </c>
      <c r="T18" s="91">
        <v>79</v>
      </c>
      <c r="U18" s="91">
        <v>79</v>
      </c>
      <c r="V18" s="92">
        <v>70.66</v>
      </c>
    </row>
    <row r="19" spans="1:22" x14ac:dyDescent="0.2">
      <c r="A19" s="102" t="s">
        <v>1276</v>
      </c>
      <c r="B19" s="147">
        <v>60</v>
      </c>
      <c r="C19" s="90">
        <v>80.5</v>
      </c>
      <c r="D19" s="91">
        <v>79</v>
      </c>
      <c r="E19" s="91">
        <v>60</v>
      </c>
      <c r="F19" s="91">
        <v>97</v>
      </c>
      <c r="G19" s="90">
        <v>91</v>
      </c>
      <c r="H19" s="91">
        <v>100</v>
      </c>
      <c r="I19" s="91">
        <v>82</v>
      </c>
      <c r="J19" s="90">
        <v>18</v>
      </c>
      <c r="K19" s="91">
        <v>20</v>
      </c>
      <c r="L19" s="91">
        <v>30</v>
      </c>
      <c r="M19" s="91">
        <v>0</v>
      </c>
      <c r="N19" s="90">
        <v>95</v>
      </c>
      <c r="O19" s="91">
        <v>95</v>
      </c>
      <c r="P19" s="91">
        <v>94</v>
      </c>
      <c r="Q19" s="91">
        <v>97</v>
      </c>
      <c r="R19" s="90">
        <v>95</v>
      </c>
      <c r="S19" s="91">
        <v>98</v>
      </c>
      <c r="T19" s="91">
        <v>93</v>
      </c>
      <c r="U19" s="91">
        <v>94</v>
      </c>
      <c r="V19" s="92">
        <v>75.900000000000006</v>
      </c>
    </row>
  </sheetData>
  <printOptions horizontalCentered="1"/>
  <pageMargins left="0.11811023622047245" right="0.11811023622047245" top="0.74803149606299213" bottom="0.74803149606299213" header="0.31496062992125984" footer="0.31496062992125984"/>
  <pageSetup paperSize="9" scale="7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Листы</vt:lpstr>
      </vt:variant>
      <vt:variant>
        <vt:i4>7</vt:i4>
      </vt:variant>
    </vt:vector>
  </HeadingPairs>
  <TitlesOfParts>
    <vt:vector size="7" baseType="lpstr">
      <vt:lpstr>Рейтинг общий</vt:lpstr>
      <vt:lpstr>Рейтинги ОУ </vt:lpstr>
      <vt:lpstr>Интернет-обследование+аудит</vt:lpstr>
      <vt:lpstr>IT-опрос</vt:lpstr>
      <vt:lpstr>информация для bus.gov</vt:lpstr>
      <vt:lpstr>Предложения</vt:lpstr>
      <vt:lpstr>Тес-хемский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2020-10-22T05:25:32Z</dcterms:modified>
</cp:coreProperties>
</file>